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hctad/Desktop/"/>
    </mc:Choice>
  </mc:AlternateContent>
  <xr:revisionPtr revIDLastSave="0" documentId="8_{5C3B1CAC-0BB2-254D-910F-DC55E7A5127E}" xr6:coauthVersionLast="45" xr6:coauthVersionMax="45" xr10:uidLastSave="{00000000-0000-0000-0000-000000000000}"/>
  <bookViews>
    <workbookView xWindow="0" yWindow="460" windowWidth="23240" windowHeight="13160" xr2:uid="{54E9D63C-55B2-41E4-9B26-220D9AF9D558}"/>
  </bookViews>
  <sheets>
    <sheet name="Complete Cycle Analyses" sheetId="1" r:id="rId1"/>
    <sheet name="In-Out Comparison" sheetId="2" state="hidden" r:id="rId2"/>
  </sheets>
  <definedNames>
    <definedName name="_xlnm.Print_Area" localSheetId="0">'Complete Cycle Analyses'!$A$1:$AC$49</definedName>
    <definedName name="_xlnm.Print_Area" localSheetId="1">'In-Out Comparison'!$A$1:$AA$58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 l="1"/>
  <c r="H20" i="1"/>
  <c r="F20" i="1"/>
  <c r="G20" i="1"/>
  <c r="U20" i="1" l="1"/>
  <c r="U28" i="1" s="1"/>
  <c r="T20" i="1"/>
  <c r="T28" i="1" s="1"/>
  <c r="P20" i="1"/>
  <c r="P28" i="1" s="1"/>
  <c r="Q20" i="1"/>
  <c r="Q28" i="1" s="1"/>
  <c r="O20" i="1"/>
  <c r="O28" i="1" s="1"/>
  <c r="N20" i="1"/>
  <c r="N28" i="1" s="1"/>
  <c r="R20" i="1"/>
  <c r="R28" i="1" s="1"/>
  <c r="S20" i="1"/>
  <c r="S28" i="1" s="1"/>
  <c r="V20" i="1"/>
  <c r="M20" i="1"/>
  <c r="M28" i="1" s="1"/>
  <c r="I28" i="1"/>
  <c r="J20" i="1"/>
  <c r="J28" i="1" s="1"/>
  <c r="K20" i="1"/>
  <c r="K28" i="1" s="1"/>
  <c r="H28" i="1"/>
  <c r="M17" i="2"/>
  <c r="M25" i="2"/>
  <c r="M28" i="2" s="1"/>
  <c r="N17" i="2"/>
  <c r="N25" i="2"/>
  <c r="N28" i="2"/>
  <c r="O17" i="2"/>
  <c r="O25" i="2"/>
  <c r="O28" i="2" s="1"/>
  <c r="P17" i="2"/>
  <c r="P25" i="2"/>
  <c r="P28" i="2" s="1"/>
  <c r="Q17" i="2"/>
  <c r="Q25" i="2"/>
  <c r="Q28" i="2"/>
  <c r="R17" i="2"/>
  <c r="R25" i="2"/>
  <c r="R28" i="2" s="1"/>
  <c r="S17" i="2"/>
  <c r="S25" i="2"/>
  <c r="S28" i="2" s="1"/>
  <c r="T17" i="2"/>
  <c r="T25" i="2"/>
  <c r="T28" i="2"/>
  <c r="L17" i="2"/>
  <c r="L25" i="2"/>
  <c r="L28" i="2" s="1"/>
  <c r="H17" i="2"/>
  <c r="H25" i="2"/>
  <c r="H28" i="2" s="1"/>
  <c r="I17" i="2"/>
  <c r="I25" i="2"/>
  <c r="I28" i="2"/>
  <c r="J17" i="2"/>
  <c r="J28" i="2" s="1"/>
  <c r="J25" i="2"/>
  <c r="G17" i="2"/>
  <c r="G25" i="2"/>
  <c r="G28" i="2" s="1"/>
  <c r="E31" i="2"/>
  <c r="E22" i="2"/>
  <c r="E25" i="2" s="1"/>
  <c r="U17" i="2"/>
  <c r="U25" i="2"/>
  <c r="K25" i="2"/>
  <c r="F25" i="2"/>
  <c r="K17" i="2"/>
  <c r="E32" i="2" s="1"/>
  <c r="E14" i="2"/>
  <c r="E17" i="2"/>
  <c r="F14" i="2"/>
  <c r="F17" i="2"/>
  <c r="L20" i="1"/>
  <c r="F38" i="1" s="1"/>
  <c r="F37" i="1" l="1"/>
</calcChain>
</file>

<file path=xl/sharedStrings.xml><?xml version="1.0" encoding="utf-8"?>
<sst xmlns="http://schemas.openxmlformats.org/spreadsheetml/2006/main" count="287" uniqueCount="108">
  <si>
    <t>CO3</t>
  </si>
  <si>
    <t>HCO3</t>
  </si>
  <si>
    <t>Ca</t>
  </si>
  <si>
    <t>Mg</t>
  </si>
  <si>
    <t>P</t>
  </si>
  <si>
    <t>K</t>
  </si>
  <si>
    <t>S</t>
  </si>
  <si>
    <t>SO4</t>
  </si>
  <si>
    <t>NO3</t>
  </si>
  <si>
    <t>Na</t>
  </si>
  <si>
    <t>Cl</t>
  </si>
  <si>
    <t>Cu</t>
  </si>
  <si>
    <t>Fe</t>
  </si>
  <si>
    <t>Mn</t>
  </si>
  <si>
    <t>Zn</t>
  </si>
  <si>
    <t>B</t>
  </si>
  <si>
    <t>pH</t>
  </si>
  <si>
    <t>SAR</t>
  </si>
  <si>
    <t>CEC</t>
  </si>
  <si>
    <t>OM%</t>
  </si>
  <si>
    <t>EC</t>
  </si>
  <si>
    <t>TDS</t>
  </si>
  <si>
    <t>%K</t>
  </si>
  <si>
    <t>%Na</t>
  </si>
  <si>
    <t>%Ca</t>
  </si>
  <si>
    <t>%Mg</t>
  </si>
  <si>
    <t>Elements</t>
  </si>
  <si>
    <t>Soil</t>
  </si>
  <si>
    <t>Tissue</t>
  </si>
  <si>
    <t>Bac T</t>
  </si>
  <si>
    <t>meq/l</t>
  </si>
  <si>
    <t>ppm</t>
  </si>
  <si>
    <t>Soil Solution</t>
  </si>
  <si>
    <t>Conversion Factors</t>
  </si>
  <si>
    <t>Source Water</t>
  </si>
  <si>
    <t>Water/Soil Ratio</t>
  </si>
  <si>
    <t>Curative</t>
  </si>
  <si>
    <t>BC</t>
  </si>
  <si>
    <t xml:space="preserve">ppm, (exponent) </t>
  </si>
  <si>
    <t>Legends</t>
  </si>
  <si>
    <t xml:space="preserve">Gas, you can see when dissolving scale, you don't see going onto minerals when water evaporates. </t>
  </si>
  <si>
    <t xml:space="preserve">The minerals, our nutrients, as TDS are available nutrition. As evaporated to dryness, absorbing the CO3, HC03, non-rehydratable crystals </t>
  </si>
  <si>
    <t>2a</t>
  </si>
  <si>
    <t xml:space="preserve">Bacteria - aerobic are good, anaerobic are bad - both usually form slime which blocks acid and the flow of nutrients and oxygen. </t>
  </si>
  <si>
    <t xml:space="preserve">Sulfur and sulfate are usally the most prevalent in the environment, followed by iron nd sometimes manganese.  </t>
  </si>
  <si>
    <t>Control the bacteria, preserve an aerobic enviroment, provide adequate nutrition, enjoy optimium plant vitality and production.</t>
  </si>
  <si>
    <t>Best way to desctibe it, Monster Energy Drink. Acidified at &gt;20 ppm can block plants oxygen absorption</t>
  </si>
  <si>
    <r>
      <t xml:space="preserve">Chloride binds with </t>
    </r>
    <r>
      <rPr>
        <u/>
        <sz val="9"/>
        <color theme="1"/>
        <rFont val="Calibri"/>
        <family val="2"/>
      </rPr>
      <t>sodium</t>
    </r>
    <r>
      <rPr>
        <sz val="9"/>
        <color theme="1"/>
        <rFont val="Calibri"/>
        <family val="2"/>
      </rPr>
      <t xml:space="preserve"> and </t>
    </r>
    <r>
      <rPr>
        <u/>
        <sz val="9"/>
        <color theme="1"/>
        <rFont val="Calibri"/>
        <family val="2"/>
      </rPr>
      <t>calcium</t>
    </r>
    <r>
      <rPr>
        <sz val="9"/>
        <color theme="1"/>
        <rFont val="Calibri"/>
        <family val="2"/>
      </rPr>
      <t xml:space="preserve"> and forms crystals. When hydrated, sodium and chloride dissolve readily.</t>
    </r>
  </si>
  <si>
    <t xml:space="preserve">At concentrations sodium and chloride are a toxic water causing cell damage to vegetation. Calcium chloride can be just as bad. </t>
  </si>
  <si>
    <t xml:space="preserve">Built up sodium in soils indicates infiltration issues that must be identified and resolved. </t>
  </si>
  <si>
    <t xml:space="preserve">Essential metals with zinc being the most soluble. Built up zinc in soils indicates infiltration issues that must be identified and resolved. </t>
  </si>
  <si>
    <t xml:space="preserve">High TDS and EC can actually be valuable minerals and metals, unless it is all from sodium. pH does not define available nutrition. </t>
  </si>
  <si>
    <t>OM and CEC play a role in transporting nutrition and retaining water and oxygen, yet not much a factor when we have hydratable TDS</t>
  </si>
  <si>
    <t xml:space="preserve">Nothing in conventional agronomy indicates biofilms, which is like saran wrap in our soils. </t>
  </si>
  <si>
    <t>Total Bacteria Exponent</t>
  </si>
  <si>
    <t xml:space="preserve">The percentages will help identify what's plugging our soils and hindering the vitality of our crops. </t>
  </si>
  <si>
    <t>Either one, not both</t>
  </si>
  <si>
    <t>Units</t>
  </si>
  <si>
    <t>Results</t>
  </si>
  <si>
    <t>WaterSOLV Prescription - Water</t>
  </si>
  <si>
    <t>Grower</t>
  </si>
  <si>
    <t>Blocks</t>
  </si>
  <si>
    <t>Crop(s)</t>
  </si>
  <si>
    <t>Type of Irrigation</t>
  </si>
  <si>
    <t>HCT Dealer Company</t>
  </si>
  <si>
    <t>CCA, PCA, Representative</t>
  </si>
  <si>
    <t>Phone</t>
  </si>
  <si>
    <t>Email</t>
  </si>
  <si>
    <t>Other</t>
  </si>
  <si>
    <t>Sample ID</t>
  </si>
  <si>
    <t>Receipt Date</t>
  </si>
  <si>
    <t>Date:</t>
  </si>
  <si>
    <t>Review:</t>
  </si>
  <si>
    <t>Technician(s):</t>
  </si>
  <si>
    <t>WaterSOLV™ - Water, Soil and Tissue Analysis</t>
  </si>
  <si>
    <t>Samples</t>
  </si>
  <si>
    <t>WaterSOLV Program</t>
  </si>
  <si>
    <t>info@hctllc.com</t>
  </si>
  <si>
    <t>www.hctllc.com</t>
  </si>
  <si>
    <t>(888) 788-5807</t>
  </si>
  <si>
    <t xml:space="preserve">Water Source </t>
  </si>
  <si>
    <t>Sample Date</t>
  </si>
  <si>
    <t>WaterSOLV™ - Water in and Out Analysis</t>
  </si>
  <si>
    <t>Source Water IN</t>
  </si>
  <si>
    <t>End of Line</t>
  </si>
  <si>
    <t>Interpretations</t>
  </si>
  <si>
    <t>Recommendations</t>
  </si>
  <si>
    <t>T Eden</t>
  </si>
  <si>
    <t>%H</t>
  </si>
  <si>
    <t>A.</t>
  </si>
  <si>
    <t>B.</t>
  </si>
  <si>
    <t>C.</t>
  </si>
  <si>
    <t>D.</t>
  </si>
  <si>
    <t>E.</t>
  </si>
  <si>
    <t xml:space="preserve">Description: </t>
  </si>
  <si>
    <t>"Shift in Agronomy". We're examining the concentration of element from water, from inputs, that have negatively complexed in the soils causing compromised infiltration and vegetation toxicity. we look at tissue as well.</t>
  </si>
  <si>
    <t xml:space="preserve">This does not override the need for nutrition or nutritional ratios. It DOES incorporate biology from the perspective of Bacteria, their slimes and food sources (sulfur, sulfate, iron and manganese). </t>
  </si>
  <si>
    <t>ppm, mg/l</t>
  </si>
  <si>
    <t>Notes</t>
  </si>
  <si>
    <t>Scale, bound nutrition</t>
  </si>
  <si>
    <t>Bacteria and Food Sources</t>
  </si>
  <si>
    <t>Tracer</t>
  </si>
  <si>
    <t>Toxicity and Cell Damage</t>
  </si>
  <si>
    <t>(1)</t>
  </si>
  <si>
    <t xml:space="preserve">The minerals, our nutrients, as TDS and EC are available nutrition. As evaporated to dryness, absorbing the CO3, HC03, non-rehydratable crystals </t>
  </si>
  <si>
    <t xml:space="preserve">Bacteria Food - Sulfur and sulfate are usally the most prevalent in the environment, followed by iron nd sometimes manganese.  </t>
  </si>
  <si>
    <t>Ca as Ca</t>
  </si>
  <si>
    <t>Mg as 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</si>
</sst>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color theme="1"/>
      <name val="Calibri"/>
      <family val="2"/>
    </font>
    <font>
      <sz val="10"/>
      <color theme="1"/>
      <name val="Calibri"/>
      <family val="2"/>
    </font>
    <font>
      <b/>
      <sz val="10"/>
      <color theme="0"/>
      <name val="Calibri"/>
      <family val="2"/>
    </font>
    <font>
      <b/>
      <sz val="10"/>
      <color theme="1"/>
      <name val="Calibri"/>
      <family val="2"/>
    </font>
    <font>
      <sz val="9"/>
      <color theme="1"/>
      <name val="Calibri"/>
      <family val="2"/>
    </font>
    <font>
      <u/>
      <sz val="9"/>
      <color theme="1"/>
      <name val="Calibri"/>
      <family val="2"/>
    </font>
    <font>
      <sz val="18"/>
      <color theme="1"/>
      <name val="Calibri"/>
      <family val="2"/>
    </font>
    <font>
      <sz val="8"/>
      <color theme="1"/>
      <name val="Calibri"/>
      <family val="2"/>
    </font>
    <font>
      <sz val="8"/>
      <color theme="0"/>
      <name val="Calibri"/>
      <family val="2"/>
    </font>
    <font>
      <b/>
      <sz val="14"/>
      <color theme="1"/>
      <name val="Calibri"/>
      <family val="2"/>
    </font>
    <font>
      <sz val="10"/>
      <color theme="0"/>
      <name val="Calibri"/>
      <family val="2"/>
    </font>
    <font>
      <sz val="8"/>
      <name val="Calibri"/>
      <family val="2"/>
    </font>
    <font>
      <i/>
      <sz val="10"/>
      <color theme="1"/>
      <name val="Calibri"/>
      <family val="2"/>
    </font>
  </fonts>
  <fills count="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5" tint="-0.249977111117893"/>
        <bgColor indexed="64"/>
      </patternFill>
    </fill>
    <fill>
      <patternFill patternType="solid">
        <fgColor rgb="FFFFFF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88">
    <xf numFmtId="0" fontId="0" fillId="0" borderId="0" xfId="0"/>
    <xf numFmtId="0" fontId="0" fillId="2" borderId="0" xfId="0" applyFill="1"/>
    <xf numFmtId="0" fontId="0" fillId="0" borderId="0" xfId="0" applyFill="1"/>
    <xf numFmtId="0" fontId="0" fillId="0" borderId="1" xfId="0" applyFill="1" applyBorder="1"/>
    <xf numFmtId="0" fontId="0" fillId="2" borderId="1" xfId="0" applyFill="1" applyBorder="1"/>
    <xf numFmtId="0" fontId="3" fillId="2" borderId="0" xfId="0" applyFont="1" applyFill="1"/>
    <xf numFmtId="0" fontId="4" fillId="2" borderId="0" xfId="0" applyFont="1" applyFill="1"/>
    <xf numFmtId="0" fontId="0" fillId="2" borderId="0" xfId="0" applyFill="1" applyAlignment="1">
      <alignment horizontal="right"/>
    </xf>
    <xf numFmtId="0" fontId="0" fillId="2" borderId="0" xfId="0" applyFill="1" applyBorder="1"/>
    <xf numFmtId="0" fontId="0" fillId="0" borderId="5" xfId="0" applyFill="1" applyBorder="1"/>
    <xf numFmtId="0" fontId="0" fillId="0" borderId="6" xfId="0" applyBorder="1"/>
    <xf numFmtId="0" fontId="0" fillId="3" borderId="7" xfId="0" applyFill="1" applyBorder="1" applyAlignment="1">
      <alignment horizontal="center"/>
    </xf>
    <xf numFmtId="0" fontId="0" fillId="5" borderId="7" xfId="0" applyFill="1" applyBorder="1" applyAlignment="1">
      <alignment horizontal="center"/>
    </xf>
    <xf numFmtId="0" fontId="0" fillId="7" borderId="7" xfId="0" applyFill="1" applyBorder="1" applyAlignment="1">
      <alignment horizontal="center"/>
    </xf>
    <xf numFmtId="0" fontId="0" fillId="6" borderId="7" xfId="0" applyFill="1" applyBorder="1" applyAlignment="1">
      <alignment horizontal="center"/>
    </xf>
    <xf numFmtId="0" fontId="0" fillId="4" borderId="7" xfId="0" applyFill="1" applyBorder="1" applyAlignment="1">
      <alignment horizontal="center"/>
    </xf>
    <xf numFmtId="0" fontId="0" fillId="8" borderId="8" xfId="0" applyFill="1" applyBorder="1" applyAlignment="1">
      <alignment horizontal="center"/>
    </xf>
    <xf numFmtId="0" fontId="0" fillId="0" borderId="13" xfId="0" applyFill="1" applyBorder="1"/>
    <xf numFmtId="0" fontId="0" fillId="2" borderId="0" xfId="0" applyFill="1" applyBorder="1" applyAlignment="1">
      <alignment horizontal="center"/>
    </xf>
    <xf numFmtId="0" fontId="0" fillId="2" borderId="0" xfId="0" applyFont="1" applyFill="1" applyBorder="1"/>
    <xf numFmtId="0" fontId="0" fillId="0" borderId="7" xfId="0" applyBorder="1" applyAlignment="1">
      <alignment horizontal="center"/>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xf numFmtId="0" fontId="0" fillId="2" borderId="12" xfId="0" applyFill="1" applyBorder="1"/>
    <xf numFmtId="0" fontId="0" fillId="0" borderId="18" xfId="0" applyFill="1" applyBorder="1"/>
    <xf numFmtId="0" fontId="0" fillId="0" borderId="7" xfId="0" applyBorder="1"/>
    <xf numFmtId="0" fontId="0" fillId="0" borderId="7" xfId="0" applyFill="1" applyBorder="1"/>
    <xf numFmtId="0" fontId="0" fillId="2" borderId="6" xfId="0" applyFill="1" applyBorder="1" applyAlignment="1">
      <alignment horizontal="center"/>
    </xf>
    <xf numFmtId="0" fontId="0" fillId="0" borderId="13" xfId="0" applyBorder="1" applyAlignment="1">
      <alignment horizontal="center"/>
    </xf>
    <xf numFmtId="0" fontId="0" fillId="2" borderId="19" xfId="0" applyFill="1" applyBorder="1"/>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xf numFmtId="0" fontId="0" fillId="2" borderId="6" xfId="0" applyFill="1" applyBorder="1"/>
    <xf numFmtId="0" fontId="0" fillId="4" borderId="8" xfId="0" applyFill="1" applyBorder="1" applyAlignment="1">
      <alignment horizontal="center"/>
    </xf>
    <xf numFmtId="0" fontId="0" fillId="0" borderId="12" xfId="0" applyFont="1" applyFill="1" applyBorder="1"/>
    <xf numFmtId="0" fontId="0" fillId="0" borderId="19" xfId="0" applyFont="1" applyFill="1" applyBorder="1"/>
    <xf numFmtId="0" fontId="0" fillId="0" borderId="17" xfId="0" applyFont="1" applyFill="1" applyBorder="1"/>
    <xf numFmtId="0" fontId="3" fillId="0" borderId="11" xfId="0" applyFont="1" applyBorder="1" applyAlignment="1">
      <alignment horizontal="center"/>
    </xf>
    <xf numFmtId="0" fontId="3" fillId="2" borderId="0" xfId="0" applyFont="1" applyFill="1" applyBorder="1" applyAlignment="1">
      <alignment horizontal="left" vertical="center" wrapText="1"/>
    </xf>
    <xf numFmtId="0" fontId="0" fillId="2" borderId="0" xfId="0" applyFill="1" applyBorder="1" applyAlignment="1">
      <alignment horizontal="center" vertical="center"/>
    </xf>
    <xf numFmtId="0" fontId="2" fillId="2" borderId="0" xfId="0" applyFont="1" applyFill="1" applyBorder="1" applyAlignment="1">
      <alignment horizontal="center" vertical="center"/>
    </xf>
    <xf numFmtId="0" fontId="0" fillId="12" borderId="1" xfId="0" applyFill="1" applyBorder="1" applyProtection="1">
      <protection locked="0"/>
    </xf>
    <xf numFmtId="0" fontId="0" fillId="0" borderId="1" xfId="0" applyFill="1" applyBorder="1" applyProtection="1">
      <protection locked="0"/>
    </xf>
    <xf numFmtId="0" fontId="6" fillId="2" borderId="0" xfId="0" applyFont="1" applyFill="1"/>
    <xf numFmtId="0" fontId="0" fillId="2" borderId="0" xfId="0" applyFont="1" applyFill="1"/>
    <xf numFmtId="0" fontId="0" fillId="2" borderId="0" xfId="0" applyFill="1" applyBorder="1" applyAlignment="1">
      <alignment horizontal="left" wrapText="1"/>
    </xf>
    <xf numFmtId="0" fontId="7" fillId="2" borderId="0" xfId="0" applyFont="1" applyFill="1"/>
    <xf numFmtId="0" fontId="0" fillId="0" borderId="3" xfId="0" applyFill="1" applyBorder="1" applyAlignment="1">
      <alignment horizontal="center"/>
    </xf>
    <xf numFmtId="0" fontId="0" fillId="3" borderId="3" xfId="0" applyFill="1" applyBorder="1" applyAlignment="1">
      <alignment horizontal="center"/>
    </xf>
    <xf numFmtId="0" fontId="0" fillId="9" borderId="3" xfId="0" applyFill="1" applyBorder="1" applyAlignment="1">
      <alignment horizontal="center"/>
    </xf>
    <xf numFmtId="0" fontId="0" fillId="5" borderId="3" xfId="0" applyFill="1" applyBorder="1" applyAlignment="1">
      <alignment horizontal="center"/>
    </xf>
    <xf numFmtId="0" fontId="0" fillId="7" borderId="3" xfId="0" applyFill="1" applyBorder="1" applyAlignment="1">
      <alignment horizontal="center"/>
    </xf>
    <xf numFmtId="0" fontId="0" fillId="6" borderId="3" xfId="0" applyFill="1" applyBorder="1" applyAlignment="1">
      <alignment horizontal="center"/>
    </xf>
    <xf numFmtId="0" fontId="0" fillId="4" borderId="3" xfId="0" applyFill="1" applyBorder="1" applyAlignment="1">
      <alignment horizontal="center"/>
    </xf>
    <xf numFmtId="0" fontId="0" fillId="8" borderId="24" xfId="0" applyFill="1" applyBorder="1" applyAlignment="1">
      <alignment horizontal="center"/>
    </xf>
    <xf numFmtId="0" fontId="7" fillId="2" borderId="0" xfId="0" applyFont="1" applyFill="1" applyAlignment="1">
      <alignment horizontal="center" vertical="center" wrapText="1"/>
    </xf>
    <xf numFmtId="0" fontId="7" fillId="2" borderId="0" xfId="0" applyFont="1" applyFill="1" applyBorder="1"/>
    <xf numFmtId="0" fontId="3" fillId="2" borderId="0" xfId="0" applyFont="1" applyFill="1" applyBorder="1" applyAlignment="1">
      <alignment horizontal="center"/>
    </xf>
    <xf numFmtId="0" fontId="7" fillId="9" borderId="15" xfId="0" applyFont="1" applyFill="1" applyBorder="1" applyAlignment="1">
      <alignment horizontal="center"/>
    </xf>
    <xf numFmtId="0" fontId="7" fillId="7" borderId="15" xfId="0" applyFont="1" applyFill="1" applyBorder="1" applyAlignment="1">
      <alignment horizontal="center"/>
    </xf>
    <xf numFmtId="0" fontId="7" fillId="4" borderId="15" xfId="0" applyFont="1" applyFill="1" applyBorder="1" applyAlignment="1">
      <alignment horizontal="center"/>
    </xf>
    <xf numFmtId="0" fontId="7" fillId="14" borderId="16" xfId="0" applyFont="1" applyFill="1" applyBorder="1" applyAlignment="1">
      <alignment horizontal="center"/>
    </xf>
    <xf numFmtId="0" fontId="0" fillId="10" borderId="7" xfId="0" applyFill="1" applyBorder="1" applyAlignment="1">
      <alignment horizontal="center" vertical="center"/>
    </xf>
    <xf numFmtId="0" fontId="0" fillId="2" borderId="26" xfId="0" applyFill="1" applyBorder="1"/>
    <xf numFmtId="0" fontId="9" fillId="2" borderId="0" xfId="0" applyFont="1" applyFill="1"/>
    <xf numFmtId="0" fontId="0" fillId="15" borderId="27" xfId="0" applyFill="1" applyBorder="1" applyAlignment="1">
      <alignment horizontal="center" vertical="center"/>
    </xf>
    <xf numFmtId="0" fontId="0" fillId="15" borderId="3" xfId="0" applyFill="1" applyBorder="1" applyAlignment="1">
      <alignment horizontal="center" vertical="center"/>
    </xf>
    <xf numFmtId="0" fontId="0" fillId="15" borderId="24" xfId="0" applyFill="1" applyBorder="1" applyAlignment="1">
      <alignment horizontal="center" vertical="center"/>
    </xf>
    <xf numFmtId="0" fontId="10" fillId="2" borderId="0" xfId="0" applyFont="1" applyFill="1"/>
    <xf numFmtId="0" fontId="0" fillId="2" borderId="1" xfId="0" applyFill="1" applyBorder="1" applyProtection="1"/>
    <xf numFmtId="0" fontId="0" fillId="2" borderId="0" xfId="0" applyFill="1" applyBorder="1" applyAlignment="1">
      <alignment horizontal="center" vertical="center" wrapText="1"/>
    </xf>
    <xf numFmtId="0" fontId="0" fillId="0" borderId="7" xfId="0" applyFill="1" applyBorder="1" applyAlignment="1">
      <alignment horizontal="center"/>
    </xf>
    <xf numFmtId="0" fontId="0" fillId="9" borderId="7" xfId="0" applyFill="1" applyBorder="1" applyAlignment="1">
      <alignment horizontal="center"/>
    </xf>
    <xf numFmtId="0" fontId="0" fillId="0" borderId="17" xfId="0" applyFill="1" applyBorder="1"/>
    <xf numFmtId="0" fontId="0" fillId="15" borderId="18" xfId="0" applyFill="1" applyBorder="1" applyAlignment="1">
      <alignment horizontal="center" vertical="center"/>
    </xf>
    <xf numFmtId="0" fontId="0" fillId="15" borderId="7" xfId="0" applyFill="1" applyBorder="1" applyAlignment="1">
      <alignment horizontal="center" vertical="center"/>
    </xf>
    <xf numFmtId="0" fontId="0" fillId="15" borderId="8" xfId="0" applyFill="1" applyBorder="1" applyAlignment="1">
      <alignment horizontal="center" vertical="center"/>
    </xf>
    <xf numFmtId="0" fontId="0" fillId="2" borderId="28" xfId="0" applyFill="1" applyBorder="1"/>
    <xf numFmtId="0" fontId="10" fillId="2" borderId="26" xfId="0" applyFont="1" applyFill="1" applyBorder="1"/>
    <xf numFmtId="0" fontId="10" fillId="2" borderId="0" xfId="0" applyFont="1" applyFill="1" applyBorder="1"/>
    <xf numFmtId="164" fontId="0" fillId="0" borderId="12" xfId="0" applyNumberFormat="1" applyFont="1" applyFill="1" applyBorder="1"/>
    <xf numFmtId="164" fontId="0" fillId="0" borderId="17" xfId="0" applyNumberFormat="1" applyFont="1" applyFill="1" applyBorder="1"/>
    <xf numFmtId="0" fontId="2" fillId="17" borderId="1" xfId="0" applyFont="1" applyFill="1" applyBorder="1" applyAlignment="1">
      <alignment horizontal="center" vertical="center"/>
    </xf>
    <xf numFmtId="0" fontId="2" fillId="17" borderId="9" xfId="0" applyFont="1" applyFill="1" applyBorder="1" applyAlignment="1">
      <alignment horizontal="center" vertical="center"/>
    </xf>
    <xf numFmtId="0" fontId="2" fillId="17" borderId="10" xfId="0" applyFont="1" applyFill="1" applyBorder="1" applyAlignment="1">
      <alignment horizontal="center" vertical="center"/>
    </xf>
    <xf numFmtId="0" fontId="8" fillId="2" borderId="0" xfId="0" applyFont="1" applyFill="1" applyBorder="1" applyAlignment="1"/>
    <xf numFmtId="0" fontId="2" fillId="11" borderId="7" xfId="0" applyFont="1" applyFill="1" applyBorder="1" applyAlignment="1">
      <alignment horizontal="center" vertical="center"/>
    </xf>
    <xf numFmtId="0" fontId="2" fillId="11" borderId="8" xfId="0" applyFont="1" applyFill="1" applyBorder="1" applyAlignment="1">
      <alignment horizontal="center" vertical="center"/>
    </xf>
    <xf numFmtId="0" fontId="0" fillId="2" borderId="20" xfId="0" applyFill="1" applyBorder="1" applyAlignment="1">
      <alignment horizontal="left"/>
    </xf>
    <xf numFmtId="0" fontId="0" fillId="2" borderId="0" xfId="0" applyFill="1" applyBorder="1" applyAlignment="1">
      <alignment horizontal="left" vertical="top" wrapText="1"/>
    </xf>
    <xf numFmtId="0" fontId="0" fillId="18" borderId="1" xfId="0" applyFill="1" applyBorder="1" applyProtection="1">
      <protection locked="0"/>
    </xf>
    <xf numFmtId="0" fontId="0" fillId="18" borderId="13" xfId="0" applyFill="1" applyBorder="1" applyProtection="1">
      <protection locked="0"/>
    </xf>
    <xf numFmtId="2" fontId="0" fillId="18" borderId="1" xfId="0" applyNumberFormat="1" applyFill="1" applyBorder="1" applyProtection="1">
      <protection locked="0"/>
    </xf>
    <xf numFmtId="164" fontId="0" fillId="18" borderId="10" xfId="0" applyNumberFormat="1" applyFill="1" applyBorder="1" applyProtection="1">
      <protection locked="0"/>
    </xf>
    <xf numFmtId="0" fontId="0" fillId="18" borderId="10" xfId="0" applyFill="1" applyBorder="1" applyProtection="1">
      <protection locked="0"/>
    </xf>
    <xf numFmtId="0" fontId="0" fillId="18" borderId="14" xfId="0" applyFill="1" applyBorder="1" applyProtection="1">
      <protection locked="0"/>
    </xf>
    <xf numFmtId="164" fontId="0" fillId="18" borderId="11" xfId="0" applyNumberFormat="1" applyFill="1" applyBorder="1" applyProtection="1">
      <protection locked="0"/>
    </xf>
    <xf numFmtId="2" fontId="0" fillId="18" borderId="13" xfId="0" applyNumberFormat="1" applyFill="1" applyBorder="1" applyProtection="1">
      <protection locked="0"/>
    </xf>
    <xf numFmtId="164" fontId="0" fillId="18" borderId="14" xfId="0" applyNumberFormat="1" applyFill="1" applyBorder="1" applyProtection="1">
      <protection locked="0"/>
    </xf>
    <xf numFmtId="165" fontId="0" fillId="18" borderId="14" xfId="1" applyNumberFormat="1" applyFont="1" applyFill="1" applyBorder="1" applyProtection="1">
      <protection locked="0"/>
    </xf>
    <xf numFmtId="9" fontId="0" fillId="18" borderId="11" xfId="1" applyFont="1" applyFill="1" applyBorder="1" applyProtection="1">
      <protection locked="0"/>
    </xf>
    <xf numFmtId="9" fontId="0" fillId="18" borderId="13" xfId="1" applyFont="1" applyFill="1" applyBorder="1" applyProtection="1">
      <protection locked="0"/>
    </xf>
    <xf numFmtId="9" fontId="0" fillId="18" borderId="14" xfId="1" applyFont="1" applyFill="1" applyBorder="1" applyProtection="1">
      <protection locked="0"/>
    </xf>
    <xf numFmtId="0" fontId="0" fillId="15" borderId="5" xfId="0" applyFill="1" applyBorder="1" applyAlignment="1">
      <alignment horizontal="center" vertical="center" wrapText="1"/>
    </xf>
    <xf numFmtId="0" fontId="0" fillId="15" borderId="6" xfId="0" applyFill="1" applyBorder="1" applyAlignment="1">
      <alignment horizontal="center" vertical="center" wrapText="1"/>
    </xf>
    <xf numFmtId="0" fontId="0" fillId="15" borderId="6" xfId="0" applyFill="1" applyBorder="1"/>
    <xf numFmtId="0" fontId="0" fillId="15" borderId="15" xfId="0" applyFill="1" applyBorder="1"/>
    <xf numFmtId="0" fontId="0" fillId="15" borderId="16" xfId="0" applyFill="1" applyBorder="1"/>
    <xf numFmtId="164" fontId="0" fillId="2" borderId="0" xfId="1" applyNumberFormat="1" applyFont="1" applyFill="1" applyBorder="1" applyProtection="1">
      <protection locked="0"/>
    </xf>
    <xf numFmtId="0" fontId="12" fillId="2" borderId="0" xfId="0" applyFont="1" applyFill="1"/>
    <xf numFmtId="0" fontId="12" fillId="2" borderId="0" xfId="0" applyFont="1" applyFill="1" applyAlignment="1">
      <alignment horizontal="left" vertical="center"/>
    </xf>
    <xf numFmtId="0" fontId="0" fillId="2" borderId="0" xfId="0" applyFill="1" applyBorder="1" applyProtection="1"/>
    <xf numFmtId="2" fontId="0" fillId="2" borderId="0" xfId="0" applyNumberFormat="1" applyFill="1" applyBorder="1"/>
    <xf numFmtId="1" fontId="0" fillId="0" borderId="12" xfId="0" applyNumberFormat="1" applyFill="1" applyBorder="1"/>
    <xf numFmtId="0" fontId="0" fillId="0" borderId="1" xfId="0" applyFill="1" applyBorder="1" applyProtection="1"/>
    <xf numFmtId="0" fontId="0" fillId="2" borderId="10" xfId="0" applyFill="1" applyBorder="1" applyProtection="1"/>
    <xf numFmtId="2" fontId="0" fillId="2" borderId="1" xfId="0" applyNumberFormat="1" applyFill="1" applyBorder="1" applyProtection="1"/>
    <xf numFmtId="0" fontId="0" fillId="2" borderId="19" xfId="0" applyFill="1" applyBorder="1" applyProtection="1"/>
    <xf numFmtId="0" fontId="0" fillId="2" borderId="6" xfId="0" applyFill="1" applyBorder="1" applyAlignment="1" applyProtection="1">
      <alignment horizontal="center"/>
    </xf>
    <xf numFmtId="0" fontId="0" fillId="0" borderId="19" xfId="0" applyFont="1" applyFill="1" applyBorder="1" applyProtection="1"/>
    <xf numFmtId="0" fontId="0" fillId="2" borderId="6" xfId="0" applyFill="1" applyBorder="1" applyProtection="1"/>
    <xf numFmtId="0" fontId="7" fillId="9" borderId="12" xfId="0" applyFont="1" applyFill="1" applyBorder="1" applyAlignment="1">
      <alignment horizontal="center"/>
    </xf>
    <xf numFmtId="0" fontId="7" fillId="7" borderId="12" xfId="0" applyFont="1" applyFill="1" applyBorder="1" applyAlignment="1">
      <alignment horizontal="center"/>
    </xf>
    <xf numFmtId="0" fontId="7" fillId="14" borderId="17" xfId="0" applyFont="1" applyFill="1" applyBorder="1" applyAlignment="1">
      <alignment horizontal="center"/>
    </xf>
    <xf numFmtId="0" fontId="7" fillId="4" borderId="12" xfId="0" applyFont="1" applyFill="1" applyBorder="1" applyAlignment="1">
      <alignment horizontal="center"/>
    </xf>
    <xf numFmtId="0" fontId="0" fillId="2" borderId="7" xfId="0" applyFill="1" applyBorder="1" applyAlignment="1">
      <alignment horizontal="center" wrapText="1"/>
    </xf>
    <xf numFmtId="0" fontId="0" fillId="2" borderId="7" xfId="0" applyFill="1" applyBorder="1"/>
    <xf numFmtId="0" fontId="0" fillId="2" borderId="8" xfId="0" quotePrefix="1" applyFill="1" applyBorder="1" applyAlignment="1">
      <alignment horizontal="center"/>
    </xf>
    <xf numFmtId="164" fontId="0" fillId="2" borderId="12" xfId="0" applyNumberFormat="1" applyFont="1" applyFill="1" applyBorder="1"/>
    <xf numFmtId="0" fontId="0" fillId="2" borderId="0" xfId="0" applyFill="1" applyBorder="1" applyAlignment="1" applyProtection="1">
      <alignment horizontal="left" vertical="justify" wrapText="1"/>
      <protection locked="0"/>
    </xf>
    <xf numFmtId="164" fontId="0" fillId="0" borderId="12" xfId="0" applyNumberFormat="1" applyFill="1" applyBorder="1"/>
    <xf numFmtId="2" fontId="0" fillId="12" borderId="1" xfId="0" applyNumberFormat="1" applyFill="1" applyBorder="1"/>
    <xf numFmtId="0" fontId="0" fillId="12" borderId="1" xfId="0" applyFill="1" applyBorder="1"/>
    <xf numFmtId="0" fontId="7" fillId="15" borderId="25" xfId="0" applyFont="1" applyFill="1" applyBorder="1" applyAlignment="1">
      <alignment horizontal="center"/>
    </xf>
    <xf numFmtId="0" fontId="7" fillId="15" borderId="15" xfId="0" applyFont="1" applyFill="1" applyBorder="1" applyAlignment="1">
      <alignment horizontal="center"/>
    </xf>
    <xf numFmtId="0" fontId="7" fillId="15" borderId="16" xfId="0" applyFont="1" applyFill="1" applyBorder="1" applyAlignment="1">
      <alignment horizontal="center"/>
    </xf>
    <xf numFmtId="0" fontId="0" fillId="18" borderId="1" xfId="0" applyFill="1" applyBorder="1" applyAlignment="1" applyProtection="1">
      <alignment horizontal="left" vertical="justify" wrapText="1"/>
      <protection locked="0"/>
    </xf>
    <xf numFmtId="0" fontId="8" fillId="17" borderId="18" xfId="0" applyFont="1" applyFill="1" applyBorder="1" applyAlignment="1">
      <alignment horizontal="center"/>
    </xf>
    <xf numFmtId="0" fontId="8" fillId="17" borderId="7" xfId="0" applyFont="1" applyFill="1" applyBorder="1" applyAlignment="1">
      <alignment horizontal="center"/>
    </xf>
    <xf numFmtId="0" fontId="8" fillId="17" borderId="8" xfId="0" applyFont="1" applyFill="1" applyBorder="1" applyAlignment="1">
      <alignment horizontal="center"/>
    </xf>
    <xf numFmtId="0" fontId="0" fillId="18" borderId="23" xfId="0" applyFill="1" applyBorder="1" applyAlignment="1" applyProtection="1">
      <alignment horizontal="left"/>
      <protection locked="0"/>
    </xf>
    <xf numFmtId="14" fontId="0" fillId="18" borderId="23" xfId="0" applyNumberFormat="1" applyFill="1" applyBorder="1" applyAlignment="1" applyProtection="1">
      <alignment horizontal="left"/>
      <protection locked="0"/>
    </xf>
    <xf numFmtId="0" fontId="0" fillId="18" borderId="23" xfId="0" quotePrefix="1" applyFill="1" applyBorder="1" applyAlignment="1" applyProtection="1">
      <alignment horizontal="left"/>
      <protection locked="0"/>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18" borderId="2" xfId="0" applyFill="1" applyBorder="1" applyAlignment="1" applyProtection="1">
      <alignment horizontal="center" vertical="center"/>
      <protection locked="0"/>
    </xf>
    <xf numFmtId="0" fontId="0" fillId="18" borderId="4" xfId="0" applyFill="1" applyBorder="1" applyAlignment="1" applyProtection="1">
      <alignment horizontal="center" vertical="center"/>
      <protection locked="0"/>
    </xf>
    <xf numFmtId="0" fontId="0" fillId="18" borderId="12" xfId="0" applyFill="1" applyBorder="1" applyAlignment="1" applyProtection="1">
      <alignment horizontal="center" vertical="center"/>
      <protection locked="0"/>
    </xf>
    <xf numFmtId="0" fontId="2" fillId="13" borderId="2"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0" fillId="18" borderId="36" xfId="0" applyFill="1" applyBorder="1" applyAlignment="1" applyProtection="1">
      <alignment horizontal="center" vertical="center" wrapText="1"/>
      <protection locked="0"/>
    </xf>
    <xf numFmtId="0" fontId="0" fillId="18" borderId="12" xfId="0" applyFill="1" applyBorder="1" applyAlignment="1" applyProtection="1">
      <alignment horizontal="center" vertical="center" wrapText="1"/>
      <protection locked="0"/>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8" fillId="16" borderId="30" xfId="0" applyFont="1" applyFill="1" applyBorder="1" applyAlignment="1">
      <alignment horizontal="center"/>
    </xf>
    <xf numFmtId="0" fontId="8" fillId="16" borderId="31" xfId="0" applyFont="1" applyFill="1" applyBorder="1" applyAlignment="1">
      <alignment horizontal="center"/>
    </xf>
    <xf numFmtId="0" fontId="0" fillId="18" borderId="23" xfId="0" applyFill="1" applyBorder="1" applyAlignment="1" applyProtection="1">
      <alignment horizontal="left" wrapText="1"/>
      <protection locked="0"/>
    </xf>
    <xf numFmtId="0" fontId="0" fillId="2" borderId="34" xfId="0" applyFill="1" applyBorder="1" applyAlignment="1">
      <alignment horizontal="center" vertical="center"/>
    </xf>
    <xf numFmtId="0" fontId="0" fillId="2" borderId="18" xfId="0" applyFill="1" applyBorder="1" applyAlignment="1">
      <alignment horizontal="center" wrapText="1"/>
    </xf>
    <xf numFmtId="0" fontId="0" fillId="2" borderId="7" xfId="0" applyFill="1" applyBorder="1" applyAlignment="1">
      <alignment horizontal="center" wrapText="1"/>
    </xf>
    <xf numFmtId="0" fontId="0" fillId="2" borderId="7" xfId="0" applyFill="1" applyBorder="1" applyAlignment="1">
      <alignment horizontal="center"/>
    </xf>
    <xf numFmtId="0" fontId="12" fillId="2" borderId="0" xfId="0" applyFont="1" applyFill="1" applyAlignment="1">
      <alignment horizontal="left" vertical="center"/>
    </xf>
    <xf numFmtId="0" fontId="7" fillId="2" borderId="35" xfId="0" applyFont="1" applyFill="1" applyBorder="1" applyAlignment="1">
      <alignment horizontal="center"/>
    </xf>
    <xf numFmtId="0" fontId="7" fillId="2" borderId="12" xfId="0" applyFont="1" applyFill="1" applyBorder="1" applyAlignment="1">
      <alignment horizontal="center"/>
    </xf>
    <xf numFmtId="0" fontId="7" fillId="3" borderId="12" xfId="0" applyFont="1" applyFill="1" applyBorder="1" applyAlignment="1">
      <alignment horizontal="center"/>
    </xf>
    <xf numFmtId="0" fontId="7" fillId="5" borderId="12" xfId="0" applyFont="1" applyFill="1" applyBorder="1" applyAlignment="1">
      <alignment horizontal="center"/>
    </xf>
    <xf numFmtId="0" fontId="7" fillId="6" borderId="12" xfId="0" applyFont="1" applyFill="1" applyBorder="1" applyAlignment="1">
      <alignment horizontal="center"/>
    </xf>
    <xf numFmtId="14" fontId="0" fillId="18" borderId="29" xfId="0" applyNumberFormat="1" applyFill="1" applyBorder="1" applyAlignment="1" applyProtection="1">
      <alignment horizontal="left"/>
      <protection locked="0"/>
    </xf>
    <xf numFmtId="0" fontId="0" fillId="18" borderId="29" xfId="0" applyFill="1" applyBorder="1" applyAlignment="1" applyProtection="1">
      <alignment horizontal="left"/>
      <protection locked="0"/>
    </xf>
    <xf numFmtId="14" fontId="0" fillId="18" borderId="23" xfId="0" applyNumberFormat="1" applyFont="1" applyFill="1" applyBorder="1" applyAlignment="1">
      <alignment horizontal="center"/>
    </xf>
    <xf numFmtId="0" fontId="0" fillId="18" borderId="2" xfId="0" applyFill="1" applyBorder="1" applyAlignment="1">
      <alignment horizontal="center"/>
    </xf>
    <xf numFmtId="0" fontId="0" fillId="18" borderId="4" xfId="0" applyFill="1" applyBorder="1" applyAlignment="1">
      <alignment horizontal="center"/>
    </xf>
    <xf numFmtId="0" fontId="0" fillId="18" borderId="12" xfId="0" applyFill="1" applyBorder="1" applyAlignment="1">
      <alignment horizont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0" fillId="18" borderId="1" xfId="0" applyFill="1" applyBorder="1" applyAlignment="1">
      <alignment horizontal="left" vertical="top" wrapText="1"/>
    </xf>
    <xf numFmtId="0" fontId="0" fillId="18" borderId="1" xfId="0" applyFill="1" applyBorder="1" applyAlignment="1">
      <alignment horizontal="left" vertical="top" wrapText="1" readingOrder="1"/>
    </xf>
    <xf numFmtId="0" fontId="8" fillId="2" borderId="0" xfId="0" applyFont="1" applyFill="1" applyBorder="1" applyAlignment="1">
      <alignment horizontal="center"/>
    </xf>
    <xf numFmtId="0" fontId="7" fillId="2" borderId="25" xfId="0" applyFont="1" applyFill="1" applyBorder="1" applyAlignment="1">
      <alignment horizontal="center"/>
    </xf>
    <xf numFmtId="0" fontId="7" fillId="2" borderId="15" xfId="0" applyFont="1" applyFill="1" applyBorder="1" applyAlignment="1">
      <alignment horizontal="center"/>
    </xf>
    <xf numFmtId="0" fontId="7" fillId="3" borderId="15" xfId="0" applyFont="1" applyFill="1" applyBorder="1" applyAlignment="1">
      <alignment horizontal="center"/>
    </xf>
    <xf numFmtId="0" fontId="7" fillId="5" borderId="15" xfId="0" applyFont="1" applyFill="1" applyBorder="1" applyAlignment="1">
      <alignment horizontal="center"/>
    </xf>
    <xf numFmtId="0" fontId="7" fillId="6" borderId="15"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FFFCC"/>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352814</xdr:colOff>
      <xdr:row>32</xdr:row>
      <xdr:rowOff>19049</xdr:rowOff>
    </xdr:from>
    <xdr:to>
      <xdr:col>28</xdr:col>
      <xdr:colOff>208560</xdr:colOff>
      <xdr:row>40</xdr:row>
      <xdr:rowOff>18628</xdr:rowOff>
    </xdr:to>
    <xdr:pic>
      <xdr:nvPicPr>
        <xdr:cNvPr id="2" name="Picture 1">
          <a:extLst>
            <a:ext uri="{FF2B5EF4-FFF2-40B4-BE49-F238E27FC236}">
              <a16:creationId xmlns:a16="http://schemas.microsoft.com/office/drawing/2014/main" id="{2245754A-1061-4858-8D00-B2A324A655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46881" y="4561416"/>
          <a:ext cx="1926268" cy="11684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67064</xdr:colOff>
      <xdr:row>29</xdr:row>
      <xdr:rowOff>107739</xdr:rowOff>
    </xdr:from>
    <xdr:to>
      <xdr:col>26</xdr:col>
      <xdr:colOff>125369</xdr:colOff>
      <xdr:row>35</xdr:row>
      <xdr:rowOff>55880</xdr:rowOff>
    </xdr:to>
    <xdr:pic>
      <xdr:nvPicPr>
        <xdr:cNvPr id="2" name="Picture 1">
          <a:extLst>
            <a:ext uri="{FF2B5EF4-FFF2-40B4-BE49-F238E27FC236}">
              <a16:creationId xmlns:a16="http://schemas.microsoft.com/office/drawing/2014/main" id="{AA2D5FB8-044F-4B08-916B-FF46DEB346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51064" y="4330489"/>
          <a:ext cx="1751638" cy="1052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8A580-69A2-45A9-8613-EA4D38A07720}">
  <sheetPr>
    <pageSetUpPr fitToPage="1"/>
  </sheetPr>
  <dimension ref="A1:BQ76"/>
  <sheetViews>
    <sheetView tabSelected="1" zoomScale="90" zoomScaleNormal="90" workbookViewId="0">
      <selection activeCell="H16" sqref="H16"/>
    </sheetView>
  </sheetViews>
  <sheetFormatPr baseColWidth="10" defaultColWidth="9" defaultRowHeight="14" x14ac:dyDescent="0.2"/>
  <cols>
    <col min="1" max="1" width="3.59765625" style="1" customWidth="1"/>
    <col min="2" max="2" width="2.3984375" style="1" customWidth="1"/>
    <col min="3" max="3" width="12" customWidth="1"/>
    <col min="4" max="4" width="11" customWidth="1"/>
    <col min="5" max="5" width="17.19921875" customWidth="1"/>
    <col min="6" max="6" width="6.59765625" customWidth="1"/>
    <col min="7" max="7" width="6.3984375" customWidth="1"/>
    <col min="8" max="11" width="8.3984375" customWidth="1"/>
    <col min="12" max="12" width="6.59765625" customWidth="1"/>
    <col min="13" max="21" width="8.3984375" customWidth="1"/>
    <col min="22" max="22" width="6.3984375" customWidth="1"/>
    <col min="23" max="23" width="0.796875" style="1" customWidth="1"/>
    <col min="24" max="29" width="6.3984375" customWidth="1"/>
    <col min="30" max="30" width="2.19921875" style="1" customWidth="1"/>
    <col min="31" max="69" width="8.796875" style="1"/>
  </cols>
  <sheetData>
    <row r="1" spans="1:69" s="1" customFormat="1" x14ac:dyDescent="0.2"/>
    <row r="2" spans="1:69" s="1" customFormat="1" ht="26.5" customHeight="1" x14ac:dyDescent="0.3">
      <c r="C2" s="45" t="s">
        <v>74</v>
      </c>
    </row>
    <row r="3" spans="1:69" s="1" customFormat="1" ht="12" customHeight="1" x14ac:dyDescent="0.3">
      <c r="C3" s="45"/>
    </row>
    <row r="4" spans="1:69" s="1" customFormat="1" ht="15.5" customHeight="1" x14ac:dyDescent="0.2">
      <c r="C4" s="111" t="s">
        <v>94</v>
      </c>
      <c r="D4" s="166" t="s">
        <v>95</v>
      </c>
      <c r="E4" s="166"/>
      <c r="F4" s="166"/>
      <c r="G4" s="166"/>
      <c r="H4" s="166"/>
      <c r="I4" s="166"/>
      <c r="J4" s="166"/>
      <c r="K4" s="166"/>
      <c r="L4" s="166"/>
      <c r="M4" s="166"/>
      <c r="N4" s="166"/>
      <c r="O4" s="166"/>
      <c r="P4" s="166"/>
      <c r="Q4" s="166"/>
      <c r="R4" s="166"/>
      <c r="S4" s="166"/>
      <c r="T4" s="166"/>
      <c r="U4" s="166"/>
      <c r="V4" s="166"/>
      <c r="W4" s="166"/>
      <c r="X4" s="166"/>
      <c r="Y4" s="166"/>
      <c r="Z4" s="166"/>
      <c r="AA4" s="166"/>
    </row>
    <row r="5" spans="1:69" s="1" customFormat="1" ht="15.5" customHeight="1" x14ac:dyDescent="0.2">
      <c r="C5" s="111"/>
      <c r="D5" s="112" t="s">
        <v>96</v>
      </c>
      <c r="E5" s="112"/>
      <c r="F5" s="112"/>
      <c r="G5" s="112"/>
      <c r="H5" s="112"/>
      <c r="I5" s="112"/>
      <c r="J5" s="112"/>
      <c r="K5" s="112"/>
      <c r="L5" s="112"/>
      <c r="M5" s="112"/>
      <c r="N5" s="112"/>
      <c r="O5" s="112"/>
      <c r="P5" s="112"/>
      <c r="Q5" s="112"/>
      <c r="R5" s="112"/>
      <c r="S5" s="112"/>
      <c r="T5" s="112"/>
      <c r="U5" s="112"/>
      <c r="V5" s="112"/>
      <c r="W5" s="112"/>
      <c r="X5" s="112"/>
      <c r="Y5" s="112"/>
      <c r="Z5" s="112"/>
      <c r="AA5" s="112"/>
    </row>
    <row r="6" spans="1:69" s="1" customFormat="1" ht="14.5" customHeight="1" x14ac:dyDescent="0.3">
      <c r="C6" s="45"/>
    </row>
    <row r="7" spans="1:69" s="1" customFormat="1" ht="16.5" customHeight="1" x14ac:dyDescent="0.2">
      <c r="C7" s="46" t="s">
        <v>60</v>
      </c>
      <c r="E7" s="161"/>
      <c r="F7" s="161"/>
      <c r="G7" s="161"/>
      <c r="H7" s="161"/>
      <c r="I7" s="161"/>
      <c r="J7" s="1" t="s">
        <v>64</v>
      </c>
      <c r="N7" s="161"/>
      <c r="O7" s="161"/>
      <c r="P7" s="161"/>
      <c r="Q7" s="161"/>
      <c r="R7" s="161"/>
      <c r="T7" s="1" t="s">
        <v>69</v>
      </c>
      <c r="V7" s="143"/>
      <c r="W7" s="142"/>
      <c r="X7" s="142"/>
      <c r="Y7" s="142"/>
      <c r="Z7" s="142"/>
      <c r="AA7" s="142"/>
    </row>
    <row r="8" spans="1:69" s="1" customFormat="1" ht="15" customHeight="1" x14ac:dyDescent="0.2">
      <c r="C8" s="46" t="s">
        <v>61</v>
      </c>
      <c r="E8" s="161"/>
      <c r="F8" s="161"/>
      <c r="G8" s="161"/>
      <c r="H8" s="161"/>
      <c r="I8" s="161"/>
      <c r="J8" s="1" t="s">
        <v>65</v>
      </c>
      <c r="N8" s="161"/>
      <c r="O8" s="161"/>
      <c r="P8" s="161"/>
      <c r="Q8" s="161"/>
      <c r="R8" s="161"/>
      <c r="T8" s="1" t="s">
        <v>81</v>
      </c>
      <c r="V8" s="172"/>
      <c r="W8" s="173"/>
      <c r="X8" s="173"/>
      <c r="Y8" s="173"/>
      <c r="Z8" s="173"/>
      <c r="AA8" s="173"/>
    </row>
    <row r="9" spans="1:69" s="1" customFormat="1" ht="15" customHeight="1" x14ac:dyDescent="0.2">
      <c r="C9" s="46" t="s">
        <v>80</v>
      </c>
      <c r="E9" s="161"/>
      <c r="F9" s="161"/>
      <c r="G9" s="161"/>
      <c r="H9" s="161"/>
      <c r="I9" s="161"/>
      <c r="J9" s="1" t="s">
        <v>66</v>
      </c>
      <c r="N9" s="161"/>
      <c r="O9" s="161"/>
      <c r="P9" s="161"/>
      <c r="Q9" s="161"/>
      <c r="R9" s="161"/>
      <c r="T9" s="1" t="s">
        <v>70</v>
      </c>
      <c r="V9" s="173"/>
      <c r="W9" s="173"/>
      <c r="X9" s="173"/>
      <c r="Y9" s="173"/>
      <c r="Z9" s="173"/>
      <c r="AA9" s="173"/>
    </row>
    <row r="10" spans="1:69" s="1" customFormat="1" ht="15" customHeight="1" x14ac:dyDescent="0.2">
      <c r="C10" s="46" t="s">
        <v>62</v>
      </c>
      <c r="E10" s="161"/>
      <c r="F10" s="161"/>
      <c r="G10" s="161"/>
      <c r="H10" s="161"/>
      <c r="I10" s="161"/>
      <c r="J10" s="1" t="s">
        <v>67</v>
      </c>
      <c r="N10" s="161"/>
      <c r="O10" s="161"/>
      <c r="P10" s="161"/>
      <c r="Q10" s="161"/>
      <c r="R10" s="161"/>
      <c r="T10" s="1" t="s">
        <v>75</v>
      </c>
      <c r="V10" s="173"/>
      <c r="W10" s="173"/>
      <c r="X10" s="173"/>
      <c r="Y10" s="173"/>
      <c r="Z10" s="173"/>
      <c r="AA10" s="173"/>
    </row>
    <row r="11" spans="1:69" s="1" customFormat="1" ht="15" customHeight="1" x14ac:dyDescent="0.2">
      <c r="C11" s="46" t="s">
        <v>63</v>
      </c>
      <c r="E11" s="161"/>
      <c r="F11" s="161"/>
      <c r="G11" s="161"/>
      <c r="H11" s="161"/>
      <c r="I11" s="161"/>
      <c r="J11" s="1" t="s">
        <v>68</v>
      </c>
      <c r="N11" s="161"/>
      <c r="O11" s="161"/>
      <c r="P11" s="161"/>
      <c r="Q11" s="161"/>
      <c r="R11" s="161"/>
    </row>
    <row r="12" spans="1:69" s="1" customFormat="1" ht="15" customHeight="1" thickBot="1" x14ac:dyDescent="0.25">
      <c r="C12" s="46"/>
      <c r="E12" s="47"/>
      <c r="F12" s="47"/>
      <c r="G12" s="47"/>
      <c r="H12" s="47"/>
      <c r="I12" s="47"/>
      <c r="N12" s="47"/>
      <c r="O12" s="47"/>
      <c r="P12" s="47"/>
      <c r="Q12" s="47"/>
      <c r="R12" s="47"/>
    </row>
    <row r="13" spans="1:69" s="1" customFormat="1" ht="15" customHeight="1" thickBot="1" x14ac:dyDescent="0.25">
      <c r="C13" s="46"/>
      <c r="E13" s="47"/>
      <c r="F13" s="163" t="s">
        <v>99</v>
      </c>
      <c r="G13" s="164"/>
      <c r="H13" s="164"/>
      <c r="I13" s="164"/>
      <c r="J13" s="164"/>
      <c r="K13" s="164"/>
      <c r="L13" s="165" t="s">
        <v>100</v>
      </c>
      <c r="M13" s="165"/>
      <c r="N13" s="165"/>
      <c r="O13" s="165"/>
      <c r="P13" s="165"/>
      <c r="Q13" s="127" t="s">
        <v>101</v>
      </c>
      <c r="R13" s="164" t="s">
        <v>102</v>
      </c>
      <c r="S13" s="164"/>
      <c r="T13" s="164"/>
      <c r="U13" s="128"/>
      <c r="V13" s="129" t="s">
        <v>103</v>
      </c>
    </row>
    <row r="14" spans="1:69" s="48" customFormat="1" ht="14.5" customHeight="1" thickBot="1" x14ac:dyDescent="0.2">
      <c r="F14" s="167">
        <v>1</v>
      </c>
      <c r="G14" s="168"/>
      <c r="H14" s="169">
        <v>2</v>
      </c>
      <c r="I14" s="169"/>
      <c r="J14" s="169"/>
      <c r="K14" s="169"/>
      <c r="L14" s="123">
        <v>3</v>
      </c>
      <c r="M14" s="170">
        <v>4</v>
      </c>
      <c r="N14" s="170"/>
      <c r="O14" s="170"/>
      <c r="P14" s="170"/>
      <c r="Q14" s="124">
        <v>5</v>
      </c>
      <c r="R14" s="171">
        <v>6</v>
      </c>
      <c r="S14" s="171"/>
      <c r="T14" s="171"/>
      <c r="U14" s="126">
        <v>7</v>
      </c>
      <c r="V14" s="125">
        <v>8</v>
      </c>
      <c r="X14" s="135">
        <v>9</v>
      </c>
      <c r="Y14" s="136"/>
      <c r="Z14" s="136"/>
      <c r="AA14" s="137"/>
    </row>
    <row r="15" spans="1:69" x14ac:dyDescent="0.2">
      <c r="B15" s="157" t="s">
        <v>89</v>
      </c>
      <c r="C15" s="9" t="s">
        <v>26</v>
      </c>
      <c r="D15" s="20"/>
      <c r="E15" s="10" t="s">
        <v>57</v>
      </c>
      <c r="F15" s="49" t="s">
        <v>0</v>
      </c>
      <c r="G15" s="49" t="s">
        <v>1</v>
      </c>
      <c r="H15" s="50" t="s">
        <v>106</v>
      </c>
      <c r="I15" s="50" t="s">
        <v>107</v>
      </c>
      <c r="J15" s="50" t="s">
        <v>4</v>
      </c>
      <c r="K15" s="50" t="s">
        <v>5</v>
      </c>
      <c r="L15" s="51" t="s">
        <v>29</v>
      </c>
      <c r="M15" s="52" t="s">
        <v>6</v>
      </c>
      <c r="N15" s="52" t="s">
        <v>7</v>
      </c>
      <c r="O15" s="52" t="s">
        <v>12</v>
      </c>
      <c r="P15" s="52" t="s">
        <v>13</v>
      </c>
      <c r="Q15" s="53" t="s">
        <v>14</v>
      </c>
      <c r="R15" s="54" t="s">
        <v>9</v>
      </c>
      <c r="S15" s="54" t="s">
        <v>10</v>
      </c>
      <c r="T15" s="54" t="s">
        <v>15</v>
      </c>
      <c r="U15" s="55" t="s">
        <v>11</v>
      </c>
      <c r="V15" s="56" t="s">
        <v>8</v>
      </c>
      <c r="X15" s="67" t="s">
        <v>16</v>
      </c>
      <c r="Y15" s="68" t="s">
        <v>20</v>
      </c>
      <c r="Z15" s="68" t="s">
        <v>21</v>
      </c>
      <c r="AA15" s="69" t="s">
        <v>17</v>
      </c>
      <c r="AB15" s="1"/>
      <c r="AC15" s="1"/>
    </row>
    <row r="16" spans="1:69" s="2" customFormat="1" ht="13.75" customHeight="1" thickBot="1" x14ac:dyDescent="0.25">
      <c r="A16" s="1"/>
      <c r="B16" s="162"/>
      <c r="C16" s="147" t="s">
        <v>34</v>
      </c>
      <c r="D16" s="152" t="s">
        <v>56</v>
      </c>
      <c r="E16" s="3" t="s">
        <v>30</v>
      </c>
      <c r="F16" s="92"/>
      <c r="G16" s="92"/>
      <c r="H16" s="92"/>
      <c r="I16" s="92"/>
      <c r="J16" s="71"/>
      <c r="K16" s="71"/>
      <c r="L16" s="149"/>
      <c r="M16" s="92"/>
      <c r="N16" s="92"/>
      <c r="O16" s="118"/>
      <c r="P16" s="118"/>
      <c r="Q16" s="118"/>
      <c r="R16" s="92"/>
      <c r="S16" s="92"/>
      <c r="T16" s="71"/>
      <c r="U16" s="118"/>
      <c r="V16" s="95"/>
      <c r="W16" s="1"/>
      <c r="X16" s="98"/>
      <c r="Y16" s="93"/>
      <c r="Z16" s="93"/>
      <c r="AA16" s="97"/>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row>
    <row r="17" spans="1:69" s="2" customFormat="1" ht="13.75" hidden="1" customHeight="1" x14ac:dyDescent="0.2">
      <c r="A17" s="1"/>
      <c r="B17" s="162"/>
      <c r="C17" s="147"/>
      <c r="D17" s="153"/>
      <c r="E17" s="3" t="s">
        <v>33</v>
      </c>
      <c r="F17" s="71">
        <v>50</v>
      </c>
      <c r="G17" s="71">
        <v>50</v>
      </c>
      <c r="H17" s="71">
        <v>20.399999999999999</v>
      </c>
      <c r="I17" s="71">
        <v>12.22</v>
      </c>
      <c r="J17" s="116">
        <v>6.45</v>
      </c>
      <c r="K17" s="116">
        <v>40</v>
      </c>
      <c r="L17" s="150"/>
      <c r="M17" s="116">
        <v>16</v>
      </c>
      <c r="N17" s="116">
        <v>48.03</v>
      </c>
      <c r="O17" s="71"/>
      <c r="P17" s="71"/>
      <c r="Q17" s="71"/>
      <c r="R17" s="71">
        <v>23.02</v>
      </c>
      <c r="S17" s="71">
        <v>35.51</v>
      </c>
      <c r="T17" s="71"/>
      <c r="U17" s="71"/>
      <c r="V17" s="117">
        <v>14</v>
      </c>
      <c r="W17" s="1"/>
      <c r="X17" s="70"/>
      <c r="Y17" s="70"/>
      <c r="Z17" s="70"/>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row>
    <row r="18" spans="1:69" s="2" customFormat="1" ht="15" thickBot="1" x14ac:dyDescent="0.25">
      <c r="A18" s="1"/>
      <c r="B18" s="162"/>
      <c r="C18" s="148"/>
      <c r="D18" s="154"/>
      <c r="E18" s="17" t="s">
        <v>97</v>
      </c>
      <c r="F18" s="93"/>
      <c r="G18" s="93"/>
      <c r="H18" s="93"/>
      <c r="I18" s="93"/>
      <c r="J18" s="93"/>
      <c r="K18" s="93"/>
      <c r="L18" s="151"/>
      <c r="M18" s="93"/>
      <c r="N18" s="93"/>
      <c r="O18" s="93"/>
      <c r="P18" s="93"/>
      <c r="Q18" s="93"/>
      <c r="R18" s="93"/>
      <c r="S18" s="93"/>
      <c r="T18" s="93"/>
      <c r="U18" s="93"/>
      <c r="V18" s="97"/>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s="2" customFormat="1" ht="3.5" customHeight="1" thickBot="1" x14ac:dyDescent="0.25">
      <c r="A19" s="1"/>
      <c r="B19" s="162"/>
      <c r="C19" s="105"/>
      <c r="D19" s="106"/>
      <c r="E19" s="107"/>
      <c r="F19" s="108"/>
      <c r="G19" s="108"/>
      <c r="H19" s="108"/>
      <c r="I19" s="108"/>
      <c r="J19" s="108"/>
      <c r="K19" s="108"/>
      <c r="L19" s="108"/>
      <c r="M19" s="108"/>
      <c r="N19" s="108"/>
      <c r="O19" s="108"/>
      <c r="P19" s="108"/>
      <c r="Q19" s="108"/>
      <c r="R19" s="108"/>
      <c r="S19" s="108"/>
      <c r="T19" s="108"/>
      <c r="U19" s="108"/>
      <c r="V19" s="109"/>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s="2" customFormat="1" ht="16" thickBot="1" x14ac:dyDescent="0.25">
      <c r="A20" s="1"/>
      <c r="B20" s="158"/>
      <c r="C20" s="21" t="s">
        <v>58</v>
      </c>
      <c r="D20" s="22"/>
      <c r="E20" s="17" t="s">
        <v>38</v>
      </c>
      <c r="F20" s="115">
        <f t="shared" ref="F20:G20" si="0">+(F16*F17)+F18</f>
        <v>0</v>
      </c>
      <c r="G20" s="115">
        <f t="shared" si="0"/>
        <v>0</v>
      </c>
      <c r="H20" s="115">
        <f>+((H16*H17)*2.5)+(H18*2.5)</f>
        <v>0</v>
      </c>
      <c r="I20" s="115">
        <f>+((I16*I17)*4.1)+(I18*4.1)</f>
        <v>0</v>
      </c>
      <c r="J20" s="115">
        <f t="shared" ref="J20:K20" si="1">+(J16*J17)+J18</f>
        <v>0</v>
      </c>
      <c r="K20" s="115">
        <f t="shared" si="1"/>
        <v>0</v>
      </c>
      <c r="L20" s="24">
        <f>+L16</f>
        <v>0</v>
      </c>
      <c r="M20" s="23">
        <f>+(M16*M17)+M18</f>
        <v>0</v>
      </c>
      <c r="N20" s="115">
        <f t="shared" ref="N20:V20" si="2">+(N16*N17)+N18</f>
        <v>0</v>
      </c>
      <c r="O20" s="23">
        <f>+O18</f>
        <v>0</v>
      </c>
      <c r="P20" s="23">
        <f t="shared" ref="P20:Q20" si="3">+P18</f>
        <v>0</v>
      </c>
      <c r="Q20" s="23">
        <f t="shared" si="3"/>
        <v>0</v>
      </c>
      <c r="R20" s="115">
        <f t="shared" si="2"/>
        <v>0</v>
      </c>
      <c r="S20" s="132">
        <f t="shared" si="2"/>
        <v>0</v>
      </c>
      <c r="T20" s="23">
        <f>+T18</f>
        <v>0</v>
      </c>
      <c r="U20" s="132">
        <f>+U18</f>
        <v>0</v>
      </c>
      <c r="V20" s="23">
        <f t="shared" si="2"/>
        <v>0</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s="1" customFormat="1" ht="6" customHeight="1" thickBot="1" x14ac:dyDescent="0.25">
      <c r="B21" s="41"/>
      <c r="C21" s="72"/>
      <c r="D21" s="72"/>
      <c r="E21" s="8"/>
      <c r="F21" s="114"/>
      <c r="G21" s="8"/>
      <c r="H21" s="8"/>
      <c r="I21" s="8"/>
      <c r="J21" s="8"/>
      <c r="K21" s="8"/>
      <c r="L21" s="8"/>
      <c r="M21" s="8"/>
      <c r="N21" s="8"/>
      <c r="O21" s="8"/>
      <c r="P21" s="8"/>
      <c r="Q21" s="8"/>
      <c r="R21" s="8"/>
      <c r="S21" s="8"/>
      <c r="T21" s="8"/>
      <c r="U21" s="8"/>
      <c r="V21" s="8"/>
    </row>
    <row r="22" spans="1:69" s="48" customFormat="1" ht="13.25" customHeight="1" thickBot="1" x14ac:dyDescent="0.2">
      <c r="C22" s="57"/>
      <c r="D22" s="57"/>
      <c r="E22" s="58"/>
      <c r="F22" s="58"/>
      <c r="G22" s="58"/>
      <c r="H22" s="58"/>
      <c r="I22" s="58"/>
      <c r="J22" s="58"/>
      <c r="K22" s="58"/>
      <c r="L22" s="58"/>
      <c r="M22" s="58"/>
      <c r="N22" s="58"/>
      <c r="O22" s="58"/>
      <c r="P22" s="58"/>
      <c r="Q22" s="58"/>
      <c r="R22" s="58"/>
      <c r="S22" s="58"/>
      <c r="T22" s="58"/>
      <c r="U22" s="58"/>
      <c r="V22" s="58"/>
      <c r="Z22" s="159">
        <v>10</v>
      </c>
      <c r="AA22" s="160"/>
      <c r="AB22" s="58"/>
      <c r="AC22" s="87"/>
    </row>
    <row r="23" spans="1:69" x14ac:dyDescent="0.2">
      <c r="B23" s="157" t="s">
        <v>90</v>
      </c>
      <c r="C23" s="25" t="s">
        <v>26</v>
      </c>
      <c r="D23" s="155"/>
      <c r="E23" s="27" t="s">
        <v>57</v>
      </c>
      <c r="F23" s="120"/>
      <c r="G23" s="120"/>
      <c r="H23" s="11" t="s">
        <v>2</v>
      </c>
      <c r="I23" s="11" t="s">
        <v>3</v>
      </c>
      <c r="J23" s="11" t="s">
        <v>4</v>
      </c>
      <c r="K23" s="11" t="s">
        <v>5</v>
      </c>
      <c r="L23" s="28"/>
      <c r="M23" s="12" t="s">
        <v>6</v>
      </c>
      <c r="N23" s="12" t="s">
        <v>7</v>
      </c>
      <c r="O23" s="12" t="s">
        <v>12</v>
      </c>
      <c r="P23" s="12" t="s">
        <v>13</v>
      </c>
      <c r="Q23" s="13" t="s">
        <v>14</v>
      </c>
      <c r="R23" s="14" t="s">
        <v>9</v>
      </c>
      <c r="S23" s="14" t="s">
        <v>10</v>
      </c>
      <c r="T23" s="14" t="s">
        <v>15</v>
      </c>
      <c r="U23" s="15" t="s">
        <v>11</v>
      </c>
      <c r="V23" s="16" t="s">
        <v>8</v>
      </c>
      <c r="X23" s="76" t="s">
        <v>16</v>
      </c>
      <c r="Y23" s="64" t="s">
        <v>20</v>
      </c>
      <c r="Z23" s="88" t="s">
        <v>18</v>
      </c>
      <c r="AA23" s="89" t="s">
        <v>19</v>
      </c>
      <c r="AB23" s="8"/>
      <c r="AC23" s="8"/>
      <c r="AD23" s="8"/>
    </row>
    <row r="24" spans="1:69" ht="15" thickBot="1" x14ac:dyDescent="0.25">
      <c r="B24" s="158"/>
      <c r="C24" s="39" t="s">
        <v>27</v>
      </c>
      <c r="D24" s="156"/>
      <c r="E24" s="17" t="s">
        <v>97</v>
      </c>
      <c r="F24" s="119"/>
      <c r="G24" s="119"/>
      <c r="H24" s="93"/>
      <c r="I24" s="93"/>
      <c r="J24" s="93"/>
      <c r="K24" s="93"/>
      <c r="L24" s="119"/>
      <c r="M24" s="93"/>
      <c r="N24" s="93"/>
      <c r="O24" s="99"/>
      <c r="P24" s="99"/>
      <c r="Q24" s="99"/>
      <c r="R24" s="93"/>
      <c r="S24" s="99"/>
      <c r="T24" s="99"/>
      <c r="U24" s="99"/>
      <c r="V24" s="100"/>
      <c r="X24" s="98"/>
      <c r="Y24" s="93"/>
      <c r="Z24" s="93"/>
      <c r="AA24" s="101"/>
      <c r="AB24" s="8"/>
      <c r="AC24" s="8"/>
    </row>
    <row r="25" spans="1:69" s="1" customFormat="1" ht="7.25" customHeight="1" thickBot="1" x14ac:dyDescent="0.25">
      <c r="C25" s="59"/>
      <c r="D25" s="18"/>
      <c r="E25" s="8"/>
      <c r="F25" s="8"/>
      <c r="G25" s="8"/>
      <c r="H25" s="113"/>
      <c r="I25" s="113"/>
      <c r="J25" s="113"/>
      <c r="K25" s="113"/>
      <c r="L25" s="113"/>
      <c r="M25" s="113"/>
      <c r="N25" s="113"/>
      <c r="O25" s="113"/>
      <c r="P25" s="113"/>
      <c r="Q25" s="113"/>
      <c r="R25" s="113"/>
      <c r="S25" s="113"/>
      <c r="T25" s="113"/>
      <c r="U25" s="113"/>
      <c r="V25" s="113"/>
      <c r="X25" s="113"/>
      <c r="Y25" s="113"/>
      <c r="Z25" s="113"/>
      <c r="AA25" s="113"/>
      <c r="AB25" s="113"/>
      <c r="AC25" s="113"/>
    </row>
    <row r="26" spans="1:69" s="1" customFormat="1" ht="12.5" customHeight="1" thickBot="1" x14ac:dyDescent="0.25">
      <c r="C26" s="18"/>
      <c r="D26" s="18"/>
      <c r="E26" s="8"/>
      <c r="F26" s="8"/>
      <c r="G26" s="8"/>
      <c r="H26" s="113"/>
      <c r="I26" s="113"/>
      <c r="J26" s="113"/>
      <c r="K26" s="113"/>
      <c r="L26" s="113"/>
      <c r="M26" s="113"/>
      <c r="N26" s="113"/>
      <c r="O26" s="113"/>
      <c r="P26" s="113"/>
      <c r="Q26" s="113"/>
      <c r="R26" s="113"/>
      <c r="S26" s="113"/>
      <c r="T26" s="113"/>
      <c r="U26" s="113"/>
      <c r="V26" s="113"/>
      <c r="X26" s="139">
        <v>11</v>
      </c>
      <c r="Y26" s="140"/>
      <c r="Z26" s="140"/>
      <c r="AA26" s="140"/>
      <c r="AB26" s="141"/>
      <c r="AC26" s="8"/>
    </row>
    <row r="27" spans="1:69" s="8" customFormat="1" x14ac:dyDescent="0.2">
      <c r="B27" s="157" t="s">
        <v>91</v>
      </c>
      <c r="C27" s="90" t="s">
        <v>26</v>
      </c>
      <c r="D27" s="32"/>
      <c r="E27" s="33"/>
      <c r="F27" s="122"/>
      <c r="G27" s="122"/>
      <c r="H27" s="11" t="s">
        <v>2</v>
      </c>
      <c r="I27" s="11" t="s">
        <v>3</v>
      </c>
      <c r="J27" s="11" t="s">
        <v>4</v>
      </c>
      <c r="K27" s="11" t="s">
        <v>5</v>
      </c>
      <c r="L27" s="122"/>
      <c r="M27" s="12" t="s">
        <v>6</v>
      </c>
      <c r="N27" s="12" t="s">
        <v>7</v>
      </c>
      <c r="O27" s="12" t="s">
        <v>12</v>
      </c>
      <c r="P27" s="12" t="s">
        <v>13</v>
      </c>
      <c r="Q27" s="13" t="s">
        <v>14</v>
      </c>
      <c r="R27" s="14" t="s">
        <v>9</v>
      </c>
      <c r="S27" s="14" t="s">
        <v>10</v>
      </c>
      <c r="T27" s="14" t="s">
        <v>15</v>
      </c>
      <c r="U27" s="35" t="s">
        <v>11</v>
      </c>
      <c r="X27" s="85" t="s">
        <v>22</v>
      </c>
      <c r="Y27" s="84" t="s">
        <v>25</v>
      </c>
      <c r="Z27" s="84" t="s">
        <v>24</v>
      </c>
      <c r="AA27" s="84" t="s">
        <v>23</v>
      </c>
      <c r="AB27" s="86" t="s">
        <v>88</v>
      </c>
    </row>
    <row r="28" spans="1:69" ht="17.5" customHeight="1" thickBot="1" x14ac:dyDescent="0.25">
      <c r="B28" s="158"/>
      <c r="C28" s="145" t="s">
        <v>35</v>
      </c>
      <c r="D28" s="146"/>
      <c r="E28" s="146"/>
      <c r="F28" s="119"/>
      <c r="G28" s="119"/>
      <c r="H28" s="82" t="e">
        <f>+H24/H20</f>
        <v>#DIV/0!</v>
      </c>
      <c r="I28" s="82" t="e">
        <f t="shared" ref="I28:K28" si="4">+I24/I20</f>
        <v>#DIV/0!</v>
      </c>
      <c r="J28" s="82" t="e">
        <f t="shared" si="4"/>
        <v>#DIV/0!</v>
      </c>
      <c r="K28" s="82" t="e">
        <f t="shared" si="4"/>
        <v>#DIV/0!</v>
      </c>
      <c r="L28" s="121"/>
      <c r="M28" s="36" t="e">
        <f>+M24/M20</f>
        <v>#DIV/0!</v>
      </c>
      <c r="N28" s="130" t="e">
        <f>+N24/N20</f>
        <v>#DIV/0!</v>
      </c>
      <c r="O28" s="130" t="e">
        <f t="shared" ref="O28:U28" si="5">+O24/O20</f>
        <v>#DIV/0!</v>
      </c>
      <c r="P28" s="82" t="e">
        <f t="shared" si="5"/>
        <v>#DIV/0!</v>
      </c>
      <c r="Q28" s="36" t="e">
        <f t="shared" si="5"/>
        <v>#DIV/0!</v>
      </c>
      <c r="R28" s="82" t="e">
        <f t="shared" si="5"/>
        <v>#DIV/0!</v>
      </c>
      <c r="S28" s="82" t="e">
        <f t="shared" si="5"/>
        <v>#DIV/0!</v>
      </c>
      <c r="T28" s="82" t="e">
        <f t="shared" si="5"/>
        <v>#DIV/0!</v>
      </c>
      <c r="U28" s="38" t="e">
        <f t="shared" si="5"/>
        <v>#DIV/0!</v>
      </c>
      <c r="V28" s="19"/>
      <c r="X28" s="102"/>
      <c r="Y28" s="103"/>
      <c r="Z28" s="103"/>
      <c r="AA28" s="103"/>
      <c r="AB28" s="104"/>
      <c r="AC28" s="1"/>
    </row>
    <row r="29" spans="1:69" s="1" customFormat="1" ht="9.5" customHeight="1" thickBot="1" x14ac:dyDescent="0.25">
      <c r="C29" s="40"/>
      <c r="D29" s="40"/>
      <c r="E29" s="40"/>
      <c r="F29" s="8"/>
      <c r="G29" s="8"/>
      <c r="H29" s="19"/>
      <c r="I29" s="19"/>
      <c r="J29" s="19"/>
      <c r="K29" s="19"/>
      <c r="L29" s="19"/>
      <c r="M29" s="19"/>
      <c r="N29" s="19"/>
      <c r="O29" s="19"/>
      <c r="P29" s="19"/>
      <c r="Q29" s="19"/>
      <c r="R29" s="19"/>
      <c r="S29" s="19"/>
      <c r="T29" s="19"/>
      <c r="U29" s="19"/>
      <c r="V29" s="19"/>
      <c r="X29" s="8"/>
      <c r="Y29" s="8"/>
      <c r="Z29" s="8"/>
      <c r="AA29" s="8"/>
    </row>
    <row r="30" spans="1:69" x14ac:dyDescent="0.2">
      <c r="B30" s="157" t="s">
        <v>92</v>
      </c>
      <c r="C30" s="25" t="s">
        <v>26</v>
      </c>
      <c r="D30" s="26"/>
      <c r="E30" s="27" t="s">
        <v>57</v>
      </c>
      <c r="F30" s="120"/>
      <c r="G30" s="120"/>
      <c r="H30" s="11" t="s">
        <v>2</v>
      </c>
      <c r="I30" s="11" t="s">
        <v>3</v>
      </c>
      <c r="J30" s="11" t="s">
        <v>4</v>
      </c>
      <c r="K30" s="11" t="s">
        <v>5</v>
      </c>
      <c r="L30" s="120"/>
      <c r="M30" s="12" t="s">
        <v>6</v>
      </c>
      <c r="N30" s="12" t="s">
        <v>7</v>
      </c>
      <c r="O30" s="12" t="s">
        <v>12</v>
      </c>
      <c r="P30" s="12" t="s">
        <v>13</v>
      </c>
      <c r="Q30" s="13" t="s">
        <v>14</v>
      </c>
      <c r="R30" s="14" t="s">
        <v>9</v>
      </c>
      <c r="S30" s="14" t="s">
        <v>10</v>
      </c>
      <c r="T30" s="14" t="s">
        <v>15</v>
      </c>
      <c r="U30" s="15" t="s">
        <v>11</v>
      </c>
      <c r="V30" s="16" t="s">
        <v>8</v>
      </c>
      <c r="X30" s="41"/>
      <c r="Y30" s="41"/>
      <c r="Z30" s="41"/>
      <c r="AA30" s="42"/>
      <c r="AB30" s="42"/>
      <c r="AC30" s="42"/>
    </row>
    <row r="31" spans="1:69" ht="15" thickBot="1" x14ac:dyDescent="0.25">
      <c r="B31" s="158"/>
      <c r="C31" s="39" t="s">
        <v>32</v>
      </c>
      <c r="D31" s="29"/>
      <c r="E31" s="17" t="s">
        <v>97</v>
      </c>
      <c r="F31" s="119"/>
      <c r="G31" s="119"/>
      <c r="H31" s="93"/>
      <c r="I31" s="93"/>
      <c r="J31" s="93"/>
      <c r="K31" s="93"/>
      <c r="L31" s="30"/>
      <c r="M31" s="93"/>
      <c r="N31" s="93"/>
      <c r="O31" s="99"/>
      <c r="P31" s="99"/>
      <c r="Q31" s="99"/>
      <c r="R31" s="93"/>
      <c r="S31" s="93"/>
      <c r="T31" s="99"/>
      <c r="U31" s="99"/>
      <c r="V31" s="100"/>
      <c r="X31" s="8"/>
      <c r="Y31" s="8"/>
      <c r="Z31" s="8"/>
      <c r="AA31" s="8"/>
      <c r="AB31" s="8"/>
      <c r="AC31" s="8"/>
    </row>
    <row r="32" spans="1:69" s="1" customFormat="1" ht="9" customHeight="1" thickBot="1" x14ac:dyDescent="0.25">
      <c r="C32" s="40"/>
      <c r="D32" s="40"/>
      <c r="E32" s="40"/>
      <c r="F32" s="8"/>
      <c r="G32" s="8"/>
      <c r="H32" s="19"/>
      <c r="I32" s="19"/>
      <c r="J32" s="19"/>
      <c r="K32" s="19"/>
      <c r="L32" s="19"/>
      <c r="M32" s="19"/>
      <c r="N32" s="19"/>
      <c r="O32" s="19"/>
      <c r="P32" s="19"/>
      <c r="Q32" s="19"/>
      <c r="R32" s="19"/>
      <c r="S32" s="19"/>
      <c r="T32" s="19"/>
      <c r="U32" s="19"/>
      <c r="V32" s="19"/>
      <c r="X32" s="8"/>
      <c r="Y32" s="8"/>
      <c r="Z32" s="8"/>
      <c r="AA32" s="8"/>
      <c r="AB32" s="8"/>
      <c r="AC32" s="8"/>
    </row>
    <row r="33" spans="2:29" x14ac:dyDescent="0.2">
      <c r="B33" s="157" t="s">
        <v>93</v>
      </c>
      <c r="C33" s="25" t="s">
        <v>26</v>
      </c>
      <c r="D33" s="26"/>
      <c r="E33" s="27" t="s">
        <v>57</v>
      </c>
      <c r="F33" s="120"/>
      <c r="G33" s="120"/>
      <c r="H33" s="11" t="s">
        <v>2</v>
      </c>
      <c r="I33" s="11" t="s">
        <v>3</v>
      </c>
      <c r="J33" s="11" t="s">
        <v>4</v>
      </c>
      <c r="K33" s="11" t="s">
        <v>5</v>
      </c>
      <c r="L33" s="120"/>
      <c r="M33" s="12" t="s">
        <v>6</v>
      </c>
      <c r="N33" s="12" t="s">
        <v>7</v>
      </c>
      <c r="O33" s="12" t="s">
        <v>12</v>
      </c>
      <c r="P33" s="12" t="s">
        <v>13</v>
      </c>
      <c r="Q33" s="13" t="s">
        <v>14</v>
      </c>
      <c r="R33" s="14" t="s">
        <v>9</v>
      </c>
      <c r="S33" s="14" t="s">
        <v>10</v>
      </c>
      <c r="T33" s="14" t="s">
        <v>15</v>
      </c>
      <c r="U33" s="15" t="s">
        <v>11</v>
      </c>
      <c r="V33" s="16" t="s">
        <v>8</v>
      </c>
      <c r="X33" s="41"/>
      <c r="Y33" s="41"/>
      <c r="Z33" s="41"/>
      <c r="AA33" s="42"/>
      <c r="AB33" s="42"/>
      <c r="AC33" s="42"/>
    </row>
    <row r="34" spans="2:29" ht="15" thickBot="1" x14ac:dyDescent="0.25">
      <c r="B34" s="158"/>
      <c r="C34" s="39" t="s">
        <v>28</v>
      </c>
      <c r="D34" s="29"/>
      <c r="E34" s="17" t="s">
        <v>97</v>
      </c>
      <c r="F34" s="119"/>
      <c r="G34" s="119"/>
      <c r="H34" s="93"/>
      <c r="I34" s="93"/>
      <c r="J34" s="93"/>
      <c r="K34" s="93"/>
      <c r="L34" s="119"/>
      <c r="M34" s="93"/>
      <c r="N34" s="93"/>
      <c r="O34" s="99"/>
      <c r="P34" s="99"/>
      <c r="Q34" s="99"/>
      <c r="R34" s="93"/>
      <c r="S34" s="93"/>
      <c r="T34" s="99"/>
      <c r="U34" s="99"/>
      <c r="V34" s="100"/>
      <c r="X34" s="8"/>
      <c r="Y34" s="8"/>
      <c r="Z34" s="8"/>
      <c r="AA34" s="8"/>
      <c r="AB34" s="8"/>
      <c r="AC34" s="8"/>
    </row>
    <row r="35" spans="2:29" s="1" customFormat="1" ht="8.75" customHeight="1" x14ac:dyDescent="0.2">
      <c r="C35" s="40"/>
      <c r="D35" s="40"/>
      <c r="E35" s="40"/>
      <c r="F35" s="8"/>
      <c r="G35" s="8"/>
      <c r="H35" s="19"/>
      <c r="I35" s="19"/>
      <c r="J35" s="19"/>
      <c r="K35" s="19"/>
      <c r="L35" s="19"/>
      <c r="M35" s="19"/>
      <c r="N35" s="19"/>
      <c r="O35" s="19"/>
      <c r="P35" s="19"/>
      <c r="Q35" s="19"/>
      <c r="R35" s="19"/>
      <c r="S35" s="19"/>
      <c r="T35" s="19"/>
      <c r="U35" s="19"/>
      <c r="V35" s="19"/>
      <c r="X35" s="8"/>
      <c r="Z35" s="8"/>
      <c r="AA35" s="8"/>
    </row>
    <row r="36" spans="2:29" s="1" customFormat="1" x14ac:dyDescent="0.2">
      <c r="C36" s="5" t="s">
        <v>59</v>
      </c>
    </row>
    <row r="37" spans="2:29" s="1" customFormat="1" x14ac:dyDescent="0.2">
      <c r="E37" s="1" t="s">
        <v>36</v>
      </c>
      <c r="F37" s="133">
        <f>(IF(F20&gt;G20,F20,G20)+((H20*2.5)+(I20*4.1)))/200</f>
        <v>0</v>
      </c>
      <c r="G37" s="1" t="s">
        <v>31</v>
      </c>
      <c r="J37" s="1" t="s">
        <v>73</v>
      </c>
      <c r="L37" s="142"/>
      <c r="M37" s="142"/>
      <c r="N37" s="142"/>
      <c r="O37" s="1" t="s">
        <v>71</v>
      </c>
      <c r="P37" s="143"/>
      <c r="Q37" s="142"/>
      <c r="R37" s="142"/>
      <c r="S37" s="1" t="s">
        <v>72</v>
      </c>
      <c r="T37" s="144"/>
      <c r="U37" s="142"/>
      <c r="V37" s="142"/>
    </row>
    <row r="38" spans="2:29" s="1" customFormat="1" x14ac:dyDescent="0.2">
      <c r="E38" s="1" t="s">
        <v>37</v>
      </c>
      <c r="F38" s="134">
        <f>+L20*0.25</f>
        <v>0</v>
      </c>
      <c r="G38" s="1" t="s">
        <v>31</v>
      </c>
    </row>
    <row r="39" spans="2:29" s="1" customFormat="1" ht="5.5" customHeight="1" x14ac:dyDescent="0.2">
      <c r="F39" s="8"/>
    </row>
    <row r="40" spans="2:29" s="1" customFormat="1" x14ac:dyDescent="0.2">
      <c r="C40" s="5" t="s">
        <v>85</v>
      </c>
      <c r="F40" s="8"/>
    </row>
    <row r="41" spans="2:29" s="1" customFormat="1" ht="28.25" customHeight="1" x14ac:dyDescent="0.25">
      <c r="D41" s="138"/>
      <c r="E41" s="138"/>
      <c r="F41" s="138"/>
      <c r="G41" s="138"/>
      <c r="H41" s="138"/>
      <c r="I41" s="138"/>
      <c r="J41" s="138"/>
      <c r="K41" s="138"/>
      <c r="L41" s="138"/>
      <c r="M41" s="138"/>
      <c r="N41" s="138"/>
      <c r="O41" s="138"/>
      <c r="P41" s="138"/>
      <c r="Q41" s="138"/>
      <c r="R41" s="138"/>
      <c r="S41" s="138"/>
      <c r="T41" s="138"/>
      <c r="U41" s="138"/>
      <c r="V41" s="138"/>
      <c r="Z41" s="66" t="s">
        <v>76</v>
      </c>
    </row>
    <row r="42" spans="2:29" s="1" customFormat="1" ht="27.5" customHeight="1" x14ac:dyDescent="0.2">
      <c r="D42" s="138"/>
      <c r="E42" s="138"/>
      <c r="F42" s="138"/>
      <c r="G42" s="138"/>
      <c r="H42" s="138"/>
      <c r="I42" s="138"/>
      <c r="J42" s="138"/>
      <c r="K42" s="138"/>
      <c r="L42" s="138"/>
      <c r="M42" s="138"/>
      <c r="N42" s="138"/>
      <c r="O42" s="138"/>
      <c r="P42" s="138"/>
      <c r="Q42" s="138"/>
      <c r="R42" s="138"/>
      <c r="S42" s="138"/>
      <c r="T42" s="138"/>
      <c r="U42" s="138"/>
      <c r="V42" s="138"/>
    </row>
    <row r="43" spans="2:29" s="1" customFormat="1" x14ac:dyDescent="0.2">
      <c r="D43" s="138"/>
      <c r="E43" s="138"/>
      <c r="F43" s="138"/>
      <c r="G43" s="138"/>
      <c r="H43" s="138"/>
      <c r="I43" s="138"/>
      <c r="J43" s="138"/>
      <c r="K43" s="138"/>
      <c r="L43" s="138"/>
      <c r="M43" s="138"/>
      <c r="N43" s="138"/>
      <c r="O43" s="138"/>
      <c r="P43" s="138"/>
      <c r="Q43" s="138"/>
      <c r="R43" s="138"/>
      <c r="S43" s="138"/>
      <c r="T43" s="138"/>
      <c r="U43" s="138"/>
      <c r="V43" s="138"/>
      <c r="Z43" s="1" t="s">
        <v>77</v>
      </c>
    </row>
    <row r="44" spans="2:29" s="1" customFormat="1" x14ac:dyDescent="0.2">
      <c r="D44" s="138"/>
      <c r="E44" s="138"/>
      <c r="F44" s="138"/>
      <c r="G44" s="138"/>
      <c r="H44" s="138"/>
      <c r="I44" s="138"/>
      <c r="J44" s="138"/>
      <c r="K44" s="138"/>
      <c r="L44" s="138"/>
      <c r="M44" s="138"/>
      <c r="N44" s="138"/>
      <c r="O44" s="138"/>
      <c r="P44" s="138"/>
      <c r="Q44" s="138"/>
      <c r="R44" s="138"/>
      <c r="S44" s="138"/>
      <c r="T44" s="138"/>
      <c r="U44" s="138"/>
      <c r="V44" s="138"/>
      <c r="Z44" s="1" t="s">
        <v>78</v>
      </c>
    </row>
    <row r="45" spans="2:29" s="1" customFormat="1" x14ac:dyDescent="0.2">
      <c r="C45" s="5" t="s">
        <v>86</v>
      </c>
      <c r="D45" s="91"/>
      <c r="E45" s="91"/>
      <c r="F45" s="91"/>
      <c r="G45" s="91"/>
      <c r="H45" s="91"/>
      <c r="I45" s="91"/>
      <c r="J45" s="91"/>
      <c r="K45" s="91"/>
      <c r="L45" s="91"/>
      <c r="M45" s="91"/>
      <c r="N45" s="91"/>
      <c r="O45" s="91"/>
      <c r="P45" s="91"/>
      <c r="Q45" s="91"/>
      <c r="R45" s="91"/>
      <c r="S45" s="91"/>
      <c r="T45" s="91"/>
      <c r="U45" s="91"/>
      <c r="V45" s="91"/>
      <c r="Z45" s="1" t="s">
        <v>79</v>
      </c>
    </row>
    <row r="46" spans="2:29" s="1" customFormat="1" x14ac:dyDescent="0.2">
      <c r="D46" s="138"/>
      <c r="E46" s="138"/>
      <c r="F46" s="138"/>
      <c r="G46" s="138"/>
      <c r="H46" s="138"/>
      <c r="I46" s="138"/>
      <c r="J46" s="138"/>
      <c r="K46" s="138"/>
      <c r="L46" s="138"/>
      <c r="M46" s="138"/>
      <c r="N46" s="138"/>
      <c r="O46" s="138"/>
      <c r="P46" s="138"/>
      <c r="Q46" s="138"/>
      <c r="R46" s="138"/>
      <c r="S46" s="138"/>
      <c r="T46" s="138"/>
      <c r="U46" s="138"/>
      <c r="V46" s="138"/>
    </row>
    <row r="47" spans="2:29" s="1" customFormat="1" x14ac:dyDescent="0.2">
      <c r="C47" s="5" t="s">
        <v>98</v>
      </c>
      <c r="D47" s="91"/>
      <c r="E47" s="91"/>
      <c r="F47" s="91"/>
      <c r="G47" s="91"/>
      <c r="H47" s="91"/>
      <c r="I47" s="91"/>
      <c r="J47" s="91"/>
      <c r="K47" s="91"/>
      <c r="L47" s="91"/>
      <c r="M47" s="91"/>
      <c r="N47" s="91"/>
      <c r="O47" s="91"/>
      <c r="P47" s="91"/>
      <c r="Q47" s="91"/>
      <c r="R47" s="91"/>
      <c r="S47" s="91"/>
      <c r="T47" s="91"/>
      <c r="U47" s="91"/>
      <c r="V47" s="91"/>
    </row>
    <row r="48" spans="2:29" s="1" customFormat="1" x14ac:dyDescent="0.2">
      <c r="D48" s="138"/>
      <c r="E48" s="138"/>
      <c r="F48" s="138"/>
      <c r="G48" s="138"/>
      <c r="H48" s="138"/>
      <c r="I48" s="138"/>
      <c r="J48" s="138"/>
      <c r="K48" s="138"/>
      <c r="L48" s="138"/>
      <c r="M48" s="138"/>
      <c r="N48" s="138"/>
      <c r="O48" s="138"/>
      <c r="P48" s="138"/>
      <c r="Q48" s="138"/>
      <c r="R48" s="138"/>
      <c r="S48" s="138"/>
      <c r="T48" s="138"/>
      <c r="U48" s="138"/>
      <c r="V48" s="138"/>
    </row>
    <row r="49" spans="3:22" s="1" customFormat="1" x14ac:dyDescent="0.2">
      <c r="D49" s="131"/>
      <c r="E49" s="131"/>
      <c r="F49" s="131"/>
      <c r="G49" s="131"/>
      <c r="H49" s="131"/>
      <c r="I49" s="131"/>
      <c r="J49" s="131"/>
      <c r="K49" s="131"/>
      <c r="L49" s="131"/>
      <c r="M49" s="131"/>
      <c r="N49" s="131"/>
      <c r="O49" s="131"/>
      <c r="P49" s="131"/>
      <c r="Q49" s="131"/>
      <c r="R49" s="131"/>
      <c r="S49" s="131"/>
      <c r="T49" s="131"/>
      <c r="U49" s="131"/>
      <c r="V49" s="131"/>
    </row>
    <row r="50" spans="3:22" s="1" customFormat="1" x14ac:dyDescent="0.2">
      <c r="C50" s="5" t="s">
        <v>39</v>
      </c>
      <c r="D50" s="5"/>
    </row>
    <row r="51" spans="3:22" s="1" customFormat="1" x14ac:dyDescent="0.2">
      <c r="C51" s="1">
        <v>1</v>
      </c>
      <c r="D51" s="6" t="s">
        <v>40</v>
      </c>
    </row>
    <row r="52" spans="3:22" s="1" customFormat="1" x14ac:dyDescent="0.2">
      <c r="C52" s="1">
        <v>2</v>
      </c>
      <c r="D52" s="6" t="s">
        <v>104</v>
      </c>
    </row>
    <row r="53" spans="3:22" s="1" customFormat="1" x14ac:dyDescent="0.2">
      <c r="C53" s="7">
        <v>3</v>
      </c>
      <c r="D53" s="6" t="s">
        <v>43</v>
      </c>
    </row>
    <row r="54" spans="3:22" s="1" customFormat="1" x14ac:dyDescent="0.2">
      <c r="C54" s="7">
        <v>4</v>
      </c>
      <c r="D54" s="6" t="s">
        <v>105</v>
      </c>
    </row>
    <row r="55" spans="3:22" s="1" customFormat="1" x14ac:dyDescent="0.2">
      <c r="C55" s="7"/>
      <c r="D55" s="6" t="s">
        <v>45</v>
      </c>
    </row>
    <row r="56" spans="3:22" s="1" customFormat="1" x14ac:dyDescent="0.2">
      <c r="D56" s="6" t="s">
        <v>53</v>
      </c>
    </row>
    <row r="57" spans="3:22" s="1" customFormat="1" x14ac:dyDescent="0.2">
      <c r="C57" s="1">
        <v>5</v>
      </c>
      <c r="D57" s="6" t="s">
        <v>50</v>
      </c>
    </row>
    <row r="58" spans="3:22" s="1" customFormat="1" x14ac:dyDescent="0.2">
      <c r="C58" s="1">
        <v>6</v>
      </c>
      <c r="D58" s="6" t="s">
        <v>47</v>
      </c>
    </row>
    <row r="59" spans="3:22" s="1" customFormat="1" x14ac:dyDescent="0.2">
      <c r="D59" s="6" t="s">
        <v>48</v>
      </c>
    </row>
    <row r="60" spans="3:22" s="1" customFormat="1" x14ac:dyDescent="0.2">
      <c r="D60" s="6" t="s">
        <v>49</v>
      </c>
    </row>
    <row r="61" spans="3:22" s="1" customFormat="1" x14ac:dyDescent="0.2">
      <c r="C61" s="1">
        <v>8</v>
      </c>
      <c r="D61" s="6" t="s">
        <v>46</v>
      </c>
    </row>
    <row r="62" spans="3:22" s="1" customFormat="1" x14ac:dyDescent="0.2"/>
    <row r="63" spans="3:22" s="1" customFormat="1" x14ac:dyDescent="0.2"/>
    <row r="64" spans="3:22"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sheetData>
  <sheetProtection sheet="1" selectLockedCells="1"/>
  <mergeCells count="44">
    <mergeCell ref="D4:AA4"/>
    <mergeCell ref="F14:G14"/>
    <mergeCell ref="H14:K14"/>
    <mergeCell ref="M14:P14"/>
    <mergeCell ref="R14:T14"/>
    <mergeCell ref="V7:AA7"/>
    <mergeCell ref="V8:AA8"/>
    <mergeCell ref="V9:AA9"/>
    <mergeCell ref="V10:AA10"/>
    <mergeCell ref="E7:I7"/>
    <mergeCell ref="E8:I8"/>
    <mergeCell ref="E9:I9"/>
    <mergeCell ref="E10:I10"/>
    <mergeCell ref="E11:I11"/>
    <mergeCell ref="N7:R7"/>
    <mergeCell ref="N8:R8"/>
    <mergeCell ref="N9:R9"/>
    <mergeCell ref="N10:R10"/>
    <mergeCell ref="N11:R11"/>
    <mergeCell ref="B15:B20"/>
    <mergeCell ref="B23:B24"/>
    <mergeCell ref="F13:K13"/>
    <mergeCell ref="L13:P13"/>
    <mergeCell ref="R13:T13"/>
    <mergeCell ref="B27:B28"/>
    <mergeCell ref="B30:B31"/>
    <mergeCell ref="B33:B34"/>
    <mergeCell ref="D48:V48"/>
    <mergeCell ref="Z22:AA22"/>
    <mergeCell ref="X14:AA14"/>
    <mergeCell ref="D46:V46"/>
    <mergeCell ref="D44:V44"/>
    <mergeCell ref="D43:V43"/>
    <mergeCell ref="X26:AB26"/>
    <mergeCell ref="L37:N37"/>
    <mergeCell ref="P37:R37"/>
    <mergeCell ref="T37:V37"/>
    <mergeCell ref="D42:V42"/>
    <mergeCell ref="C28:E28"/>
    <mergeCell ref="D41:V41"/>
    <mergeCell ref="C16:C18"/>
    <mergeCell ref="L16:L18"/>
    <mergeCell ref="D16:D18"/>
    <mergeCell ref="D23:D24"/>
  </mergeCells>
  <pageMargins left="0.25" right="0.25" top="0.75" bottom="0.75" header="0.3" footer="0.3"/>
  <pageSetup scale="67" fitToHeight="0" orientation="landscape" verticalDpi="0" r:id="rId1"/>
  <headerFooter>
    <oddFooter>&amp;R&amp;N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742A6-2140-44BA-A595-30307060B828}">
  <dimension ref="A1:BP73"/>
  <sheetViews>
    <sheetView view="pageBreakPreview" topLeftCell="A4" zoomScale="80" zoomScaleNormal="90" zoomScaleSheetLayoutView="80" workbookViewId="0">
      <selection activeCell="D4" sqref="D4:H4"/>
    </sheetView>
  </sheetViews>
  <sheetFormatPr baseColWidth="10" defaultColWidth="9" defaultRowHeight="14" x14ac:dyDescent="0.2"/>
  <cols>
    <col min="1" max="1" width="2.3984375" style="1" customWidth="1"/>
    <col min="2" max="2" width="12" customWidth="1"/>
    <col min="3" max="3" width="10.796875" customWidth="1"/>
    <col min="4" max="4" width="15.796875" bestFit="1" customWidth="1"/>
    <col min="5" max="6" width="6.3984375" customWidth="1"/>
    <col min="7" max="20" width="8.3984375" customWidth="1"/>
    <col min="21" max="21" width="6.3984375" customWidth="1"/>
    <col min="22" max="22" width="0.796875" style="1" customWidth="1"/>
    <col min="23" max="26" width="6.3984375" customWidth="1"/>
    <col min="27" max="27" width="8.19921875" customWidth="1"/>
    <col min="28" max="28" width="6.3984375" customWidth="1"/>
    <col min="29" max="29" width="2.19921875" style="1" customWidth="1"/>
    <col min="30" max="68" width="8.796875" style="1"/>
  </cols>
  <sheetData>
    <row r="1" spans="1:68" s="1" customFormat="1" x14ac:dyDescent="0.2"/>
    <row r="2" spans="1:68" s="1" customFormat="1" ht="26.5" customHeight="1" x14ac:dyDescent="0.3">
      <c r="B2" s="45" t="s">
        <v>82</v>
      </c>
    </row>
    <row r="3" spans="1:68" s="1" customFormat="1" ht="16" customHeight="1" x14ac:dyDescent="0.3">
      <c r="B3" s="45"/>
    </row>
    <row r="4" spans="1:68" s="1" customFormat="1" ht="15.5" customHeight="1" x14ac:dyDescent="0.2">
      <c r="B4" s="46" t="s">
        <v>60</v>
      </c>
      <c r="D4" s="161"/>
      <c r="E4" s="161"/>
      <c r="F4" s="161"/>
      <c r="G4" s="161"/>
      <c r="H4" s="161"/>
      <c r="I4" s="1" t="s">
        <v>64</v>
      </c>
      <c r="M4" s="161"/>
      <c r="N4" s="161"/>
      <c r="O4" s="161"/>
      <c r="P4" s="161"/>
      <c r="Q4" s="161"/>
      <c r="S4" s="1" t="s">
        <v>69</v>
      </c>
      <c r="U4" s="174"/>
      <c r="V4" s="174"/>
      <c r="W4" s="174"/>
      <c r="X4" s="174"/>
      <c r="Y4" s="174"/>
      <c r="Z4" s="174"/>
    </row>
    <row r="5" spans="1:68" s="1" customFormat="1" ht="15" customHeight="1" x14ac:dyDescent="0.2">
      <c r="B5" s="46" t="s">
        <v>61</v>
      </c>
      <c r="D5" s="161"/>
      <c r="E5" s="161"/>
      <c r="F5" s="161"/>
      <c r="G5" s="161"/>
      <c r="H5" s="161"/>
      <c r="I5" s="1" t="s">
        <v>65</v>
      </c>
      <c r="M5" s="161"/>
      <c r="N5" s="161"/>
      <c r="O5" s="161"/>
      <c r="P5" s="161"/>
      <c r="Q5" s="161"/>
      <c r="S5" s="1" t="s">
        <v>81</v>
      </c>
      <c r="U5" s="174"/>
      <c r="V5" s="174"/>
      <c r="W5" s="174"/>
      <c r="X5" s="174"/>
      <c r="Y5" s="174"/>
      <c r="Z5" s="174"/>
    </row>
    <row r="6" spans="1:68" s="1" customFormat="1" ht="15" customHeight="1" x14ac:dyDescent="0.2">
      <c r="B6" s="46" t="s">
        <v>80</v>
      </c>
      <c r="D6" s="161"/>
      <c r="E6" s="161"/>
      <c r="F6" s="161"/>
      <c r="G6" s="161"/>
      <c r="H6" s="161"/>
      <c r="I6" s="1" t="s">
        <v>66</v>
      </c>
      <c r="M6" s="161"/>
      <c r="N6" s="161"/>
      <c r="O6" s="161"/>
      <c r="P6" s="161"/>
      <c r="Q6" s="161"/>
      <c r="S6" s="1" t="s">
        <v>70</v>
      </c>
      <c r="U6" s="174"/>
      <c r="V6" s="174"/>
      <c r="W6" s="174"/>
      <c r="X6" s="174"/>
      <c r="Y6" s="174"/>
      <c r="Z6" s="174"/>
    </row>
    <row r="7" spans="1:68" s="1" customFormat="1" ht="15" customHeight="1" x14ac:dyDescent="0.2">
      <c r="B7" s="46" t="s">
        <v>62</v>
      </c>
      <c r="D7" s="161"/>
      <c r="E7" s="161"/>
      <c r="F7" s="161"/>
      <c r="G7" s="161"/>
      <c r="H7" s="161"/>
      <c r="I7" s="1" t="s">
        <v>67</v>
      </c>
      <c r="M7" s="161"/>
      <c r="N7" s="161"/>
      <c r="O7" s="161"/>
      <c r="P7" s="161"/>
      <c r="Q7" s="161"/>
      <c r="S7" s="1" t="s">
        <v>75</v>
      </c>
      <c r="U7" s="174"/>
      <c r="V7" s="174"/>
      <c r="W7" s="174"/>
      <c r="X7" s="174"/>
      <c r="Y7" s="174"/>
      <c r="Z7" s="174"/>
    </row>
    <row r="8" spans="1:68" s="1" customFormat="1" ht="15" customHeight="1" x14ac:dyDescent="0.2">
      <c r="B8" s="46" t="s">
        <v>63</v>
      </c>
      <c r="D8" s="161"/>
      <c r="E8" s="161"/>
      <c r="F8" s="161"/>
      <c r="G8" s="161"/>
      <c r="H8" s="161"/>
      <c r="I8" s="1" t="s">
        <v>68</v>
      </c>
      <c r="M8" s="161"/>
      <c r="N8" s="161"/>
      <c r="O8" s="161"/>
      <c r="P8" s="161"/>
      <c r="Q8" s="161"/>
    </row>
    <row r="9" spans="1:68" s="1" customFormat="1" ht="15" customHeight="1" thickBot="1" x14ac:dyDescent="0.25">
      <c r="B9" s="46"/>
      <c r="D9" s="47"/>
      <c r="E9" s="47"/>
      <c r="F9" s="47"/>
      <c r="G9" s="47"/>
      <c r="H9" s="47"/>
      <c r="M9" s="47"/>
      <c r="N9" s="47"/>
      <c r="O9" s="47"/>
      <c r="P9" s="47"/>
      <c r="Q9" s="47"/>
    </row>
    <row r="10" spans="1:68" s="48" customFormat="1" ht="14.5" customHeight="1" thickBot="1" x14ac:dyDescent="0.2">
      <c r="E10" s="183">
        <v>1</v>
      </c>
      <c r="F10" s="184"/>
      <c r="G10" s="185">
        <v>2</v>
      </c>
      <c r="H10" s="185"/>
      <c r="I10" s="185"/>
      <c r="J10" s="185"/>
      <c r="K10" s="60">
        <v>3</v>
      </c>
      <c r="L10" s="186">
        <v>4</v>
      </c>
      <c r="M10" s="186"/>
      <c r="N10" s="186"/>
      <c r="O10" s="186"/>
      <c r="P10" s="61">
        <v>5</v>
      </c>
      <c r="Q10" s="187">
        <v>6</v>
      </c>
      <c r="R10" s="187"/>
      <c r="S10" s="187"/>
      <c r="T10" s="62">
        <v>7</v>
      </c>
      <c r="U10" s="63">
        <v>8</v>
      </c>
      <c r="W10" s="135">
        <v>9</v>
      </c>
      <c r="X10" s="136"/>
      <c r="Y10" s="136"/>
      <c r="Z10" s="137"/>
    </row>
    <row r="11" spans="1:68" x14ac:dyDescent="0.2">
      <c r="B11" s="9" t="s">
        <v>26</v>
      </c>
      <c r="C11" s="20"/>
      <c r="D11" s="10" t="s">
        <v>57</v>
      </c>
      <c r="E11" s="49" t="s">
        <v>0</v>
      </c>
      <c r="F11" s="49" t="s">
        <v>1</v>
      </c>
      <c r="G11" s="50" t="s">
        <v>2</v>
      </c>
      <c r="H11" s="50" t="s">
        <v>3</v>
      </c>
      <c r="I11" s="50" t="s">
        <v>4</v>
      </c>
      <c r="J11" s="50" t="s">
        <v>5</v>
      </c>
      <c r="K11" s="51" t="s">
        <v>29</v>
      </c>
      <c r="L11" s="52" t="s">
        <v>6</v>
      </c>
      <c r="M11" s="52" t="s">
        <v>7</v>
      </c>
      <c r="N11" s="52" t="s">
        <v>12</v>
      </c>
      <c r="O11" s="52" t="s">
        <v>13</v>
      </c>
      <c r="P11" s="53" t="s">
        <v>14</v>
      </c>
      <c r="Q11" s="54" t="s">
        <v>9</v>
      </c>
      <c r="R11" s="54" t="s">
        <v>10</v>
      </c>
      <c r="S11" s="54" t="s">
        <v>15</v>
      </c>
      <c r="T11" s="55" t="s">
        <v>11</v>
      </c>
      <c r="U11" s="56" t="s">
        <v>8</v>
      </c>
      <c r="W11" s="67" t="s">
        <v>16</v>
      </c>
      <c r="X11" s="68" t="s">
        <v>20</v>
      </c>
      <c r="Y11" s="68" t="s">
        <v>21</v>
      </c>
      <c r="Z11" s="69" t="s">
        <v>17</v>
      </c>
      <c r="AA11" s="1"/>
      <c r="AB11" s="1"/>
    </row>
    <row r="12" spans="1:68" s="2" customFormat="1" ht="13.75" customHeight="1" x14ac:dyDescent="0.2">
      <c r="A12" s="1"/>
      <c r="B12" s="147" t="s">
        <v>83</v>
      </c>
      <c r="C12" s="152" t="s">
        <v>56</v>
      </c>
      <c r="D12" s="3" t="s">
        <v>30</v>
      </c>
      <c r="E12" s="92"/>
      <c r="F12" s="92"/>
      <c r="G12" s="92"/>
      <c r="H12" s="92"/>
      <c r="I12" s="71"/>
      <c r="J12" s="71"/>
      <c r="K12" s="175"/>
      <c r="L12" s="71"/>
      <c r="M12" s="71"/>
      <c r="N12" s="94"/>
      <c r="O12" s="94"/>
      <c r="P12" s="94"/>
      <c r="Q12" s="92"/>
      <c r="R12" s="92"/>
      <c r="S12" s="71"/>
      <c r="T12" s="94"/>
      <c r="U12" s="95"/>
      <c r="V12" s="1"/>
      <c r="W12" s="65"/>
      <c r="X12" s="8"/>
      <c r="Y12" s="8"/>
      <c r="Z12" s="79"/>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row>
    <row r="13" spans="1:68" s="2" customFormat="1" ht="13.75" hidden="1" customHeight="1" x14ac:dyDescent="0.2">
      <c r="A13" s="1"/>
      <c r="B13" s="147"/>
      <c r="C13" s="153"/>
      <c r="D13" s="3" t="s">
        <v>33</v>
      </c>
      <c r="E13" s="92">
        <v>30</v>
      </c>
      <c r="F13" s="92">
        <v>61</v>
      </c>
      <c r="G13" s="92"/>
      <c r="H13" s="92"/>
      <c r="I13" s="44"/>
      <c r="J13" s="44"/>
      <c r="K13" s="176"/>
      <c r="L13" s="44"/>
      <c r="M13" s="44"/>
      <c r="N13" s="92"/>
      <c r="O13" s="92"/>
      <c r="P13" s="92"/>
      <c r="Q13" s="92"/>
      <c r="R13" s="92"/>
      <c r="S13" s="43"/>
      <c r="T13" s="92"/>
      <c r="U13" s="96"/>
      <c r="V13" s="1"/>
      <c r="W13" s="80"/>
      <c r="X13" s="81"/>
      <c r="Y13" s="81"/>
      <c r="Z13" s="79"/>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row>
    <row r="14" spans="1:68" s="2" customFormat="1" ht="13.75" hidden="1" customHeight="1" x14ac:dyDescent="0.2">
      <c r="A14" s="1"/>
      <c r="B14" s="147"/>
      <c r="C14" s="153"/>
      <c r="D14" s="3" t="s">
        <v>31</v>
      </c>
      <c r="E14" s="92">
        <f>+E12*E13</f>
        <v>0</v>
      </c>
      <c r="F14" s="92">
        <f t="shared" ref="F14" si="0">+F12*F13</f>
        <v>0</v>
      </c>
      <c r="G14" s="92"/>
      <c r="H14" s="92"/>
      <c r="I14" s="43"/>
      <c r="J14" s="43"/>
      <c r="K14" s="176"/>
      <c r="L14" s="43"/>
      <c r="M14" s="43"/>
      <c r="N14" s="92"/>
      <c r="O14" s="92"/>
      <c r="P14" s="92"/>
      <c r="Q14" s="92"/>
      <c r="R14" s="92"/>
      <c r="S14" s="43"/>
      <c r="T14" s="92"/>
      <c r="U14" s="92"/>
      <c r="V14" s="1"/>
      <c r="W14" s="80"/>
      <c r="X14" s="81"/>
      <c r="Y14" s="81"/>
      <c r="Z14" s="79"/>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row>
    <row r="15" spans="1:68" s="2" customFormat="1" ht="15" thickBot="1" x14ac:dyDescent="0.25">
      <c r="A15" s="1"/>
      <c r="B15" s="148"/>
      <c r="C15" s="154"/>
      <c r="D15" s="17" t="s">
        <v>31</v>
      </c>
      <c r="E15" s="93"/>
      <c r="F15" s="93"/>
      <c r="G15" s="93"/>
      <c r="H15" s="93"/>
      <c r="I15" s="93"/>
      <c r="J15" s="93"/>
      <c r="K15" s="177"/>
      <c r="L15" s="93"/>
      <c r="M15" s="93"/>
      <c r="N15" s="93"/>
      <c r="O15" s="93"/>
      <c r="P15" s="93"/>
      <c r="Q15" s="93"/>
      <c r="R15" s="93"/>
      <c r="S15" s="93"/>
      <c r="T15" s="93"/>
      <c r="U15" s="97"/>
      <c r="V15" s="1"/>
      <c r="W15" s="65"/>
      <c r="X15" s="8"/>
      <c r="Y15" s="8"/>
      <c r="Z15" s="79"/>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row>
    <row r="16" spans="1:68" s="2" customFormat="1" ht="3.5" customHeight="1" thickBot="1" x14ac:dyDescent="0.25">
      <c r="A16" s="1"/>
      <c r="B16" s="105"/>
      <c r="C16" s="106"/>
      <c r="D16" s="107"/>
      <c r="E16" s="108"/>
      <c r="F16" s="108"/>
      <c r="G16" s="108"/>
      <c r="H16" s="108"/>
      <c r="I16" s="108"/>
      <c r="J16" s="108"/>
      <c r="K16" s="108"/>
      <c r="L16" s="108"/>
      <c r="M16" s="108"/>
      <c r="N16" s="108"/>
      <c r="O16" s="108"/>
      <c r="P16" s="108"/>
      <c r="Q16" s="108"/>
      <c r="R16" s="108"/>
      <c r="S16" s="108"/>
      <c r="T16" s="108"/>
      <c r="U16" s="109"/>
      <c r="V16" s="1"/>
      <c r="W16" s="65"/>
      <c r="X16" s="8"/>
      <c r="Y16" s="8"/>
      <c r="Z16" s="79"/>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row>
    <row r="17" spans="1:68" s="2" customFormat="1" ht="16" thickBot="1" x14ac:dyDescent="0.25">
      <c r="A17" s="1"/>
      <c r="B17" s="21" t="s">
        <v>58</v>
      </c>
      <c r="C17" s="22"/>
      <c r="D17" s="17" t="s">
        <v>38</v>
      </c>
      <c r="E17" s="23">
        <f>+E14+E15</f>
        <v>0</v>
      </c>
      <c r="F17" s="23">
        <f t="shared" ref="F17:J17" si="1">+F14+F15</f>
        <v>0</v>
      </c>
      <c r="G17" s="23">
        <f t="shared" si="1"/>
        <v>0</v>
      </c>
      <c r="H17" s="23">
        <f t="shared" si="1"/>
        <v>0</v>
      </c>
      <c r="I17" s="23">
        <f t="shared" si="1"/>
        <v>0</v>
      </c>
      <c r="J17" s="23">
        <f t="shared" si="1"/>
        <v>0</v>
      </c>
      <c r="K17" s="24">
        <f>+K12</f>
        <v>0</v>
      </c>
      <c r="L17" s="23">
        <f>+L14+L15</f>
        <v>0</v>
      </c>
      <c r="M17" s="23">
        <f t="shared" ref="M17:T17" si="2">+M14+M15</f>
        <v>0</v>
      </c>
      <c r="N17" s="23">
        <f t="shared" si="2"/>
        <v>0</v>
      </c>
      <c r="O17" s="23">
        <f t="shared" si="2"/>
        <v>0</v>
      </c>
      <c r="P17" s="23">
        <f t="shared" si="2"/>
        <v>0</v>
      </c>
      <c r="Q17" s="23">
        <f t="shared" si="2"/>
        <v>0</v>
      </c>
      <c r="R17" s="23">
        <f t="shared" si="2"/>
        <v>0</v>
      </c>
      <c r="S17" s="23">
        <f t="shared" si="2"/>
        <v>0</v>
      </c>
      <c r="T17" s="23">
        <f t="shared" si="2"/>
        <v>0</v>
      </c>
      <c r="U17" s="23">
        <f>+U14+U15</f>
        <v>0</v>
      </c>
      <c r="V17" s="1"/>
      <c r="W17" s="98"/>
      <c r="X17" s="93"/>
      <c r="Y17" s="93"/>
      <c r="Z17" s="97"/>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row>
    <row r="18" spans="1:68" s="48" customFormat="1" ht="13.25" customHeight="1" thickBot="1" x14ac:dyDescent="0.2">
      <c r="B18" s="57"/>
      <c r="C18" s="57"/>
      <c r="D18" s="58"/>
      <c r="E18" s="58"/>
      <c r="F18" s="58"/>
      <c r="G18" s="58"/>
      <c r="H18" s="58"/>
      <c r="I18" s="58"/>
      <c r="J18" s="58"/>
      <c r="K18" s="58"/>
      <c r="L18" s="58"/>
      <c r="M18" s="58"/>
      <c r="N18" s="58"/>
      <c r="O18" s="58"/>
      <c r="P18" s="58"/>
      <c r="Q18" s="58"/>
      <c r="R18" s="58"/>
      <c r="S18" s="58"/>
      <c r="T18" s="58"/>
      <c r="U18" s="58"/>
      <c r="W18" s="182"/>
      <c r="X18" s="182"/>
      <c r="Y18" s="182"/>
      <c r="Z18" s="182"/>
    </row>
    <row r="19" spans="1:68" x14ac:dyDescent="0.2">
      <c r="B19" s="9" t="s">
        <v>26</v>
      </c>
      <c r="C19" s="20"/>
      <c r="D19" s="10" t="s">
        <v>57</v>
      </c>
      <c r="E19" s="73" t="s">
        <v>0</v>
      </c>
      <c r="F19" s="73" t="s">
        <v>1</v>
      </c>
      <c r="G19" s="11" t="s">
        <v>2</v>
      </c>
      <c r="H19" s="11" t="s">
        <v>3</v>
      </c>
      <c r="I19" s="11" t="s">
        <v>4</v>
      </c>
      <c r="J19" s="11" t="s">
        <v>5</v>
      </c>
      <c r="K19" s="74" t="s">
        <v>29</v>
      </c>
      <c r="L19" s="12" t="s">
        <v>6</v>
      </c>
      <c r="M19" s="12" t="s">
        <v>7</v>
      </c>
      <c r="N19" s="12" t="s">
        <v>12</v>
      </c>
      <c r="O19" s="12" t="s">
        <v>13</v>
      </c>
      <c r="P19" s="13" t="s">
        <v>14</v>
      </c>
      <c r="Q19" s="14" t="s">
        <v>9</v>
      </c>
      <c r="R19" s="14" t="s">
        <v>10</v>
      </c>
      <c r="S19" s="14" t="s">
        <v>15</v>
      </c>
      <c r="T19" s="15" t="s">
        <v>11</v>
      </c>
      <c r="U19" s="16" t="s">
        <v>8</v>
      </c>
      <c r="W19" s="76" t="s">
        <v>16</v>
      </c>
      <c r="X19" s="77" t="s">
        <v>20</v>
      </c>
      <c r="Y19" s="77" t="s">
        <v>21</v>
      </c>
      <c r="Z19" s="78" t="s">
        <v>17</v>
      </c>
      <c r="AA19" s="1"/>
      <c r="AB19" s="1"/>
    </row>
    <row r="20" spans="1:68" s="2" customFormat="1" ht="13.75" customHeight="1" x14ac:dyDescent="0.2">
      <c r="A20" s="1"/>
      <c r="B20" s="147" t="s">
        <v>84</v>
      </c>
      <c r="C20" s="152" t="s">
        <v>56</v>
      </c>
      <c r="D20" s="3" t="s">
        <v>30</v>
      </c>
      <c r="E20" s="92"/>
      <c r="F20" s="92"/>
      <c r="G20" s="92"/>
      <c r="H20" s="92"/>
      <c r="I20" s="71"/>
      <c r="J20" s="71"/>
      <c r="K20" s="175"/>
      <c r="L20" s="71"/>
      <c r="M20" s="71"/>
      <c r="N20" s="94"/>
      <c r="O20" s="94"/>
      <c r="P20" s="94"/>
      <c r="Q20" s="92"/>
      <c r="R20" s="92"/>
      <c r="S20" s="71"/>
      <c r="T20" s="94"/>
      <c r="U20" s="95"/>
      <c r="V20" s="1"/>
      <c r="W20" s="65"/>
      <c r="X20" s="8"/>
      <c r="Y20" s="8"/>
      <c r="Z20" s="79"/>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1:68" s="2" customFormat="1" ht="13.75" hidden="1" customHeight="1" x14ac:dyDescent="0.2">
      <c r="A21" s="1"/>
      <c r="B21" s="147"/>
      <c r="C21" s="153"/>
      <c r="D21" s="3" t="s">
        <v>33</v>
      </c>
      <c r="E21" s="92">
        <v>30</v>
      </c>
      <c r="F21" s="92"/>
      <c r="G21" s="92"/>
      <c r="H21" s="92"/>
      <c r="I21" s="44"/>
      <c r="J21" s="44"/>
      <c r="K21" s="176"/>
      <c r="L21" s="44"/>
      <c r="M21" s="44"/>
      <c r="N21" s="92"/>
      <c r="O21" s="92"/>
      <c r="P21" s="92"/>
      <c r="Q21" s="92"/>
      <c r="R21" s="92"/>
      <c r="S21" s="43"/>
      <c r="T21" s="92"/>
      <c r="U21" s="96"/>
      <c r="V21" s="1"/>
      <c r="W21" s="80"/>
      <c r="X21" s="81"/>
      <c r="Y21" s="81"/>
      <c r="Z21" s="79"/>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1:68" s="2" customFormat="1" ht="13.75" hidden="1" customHeight="1" x14ac:dyDescent="0.2">
      <c r="A22" s="1"/>
      <c r="B22" s="147"/>
      <c r="C22" s="153"/>
      <c r="D22" s="3" t="s">
        <v>31</v>
      </c>
      <c r="E22" s="92">
        <f>+E20*E21</f>
        <v>0</v>
      </c>
      <c r="F22" s="92"/>
      <c r="G22" s="92"/>
      <c r="H22" s="92"/>
      <c r="I22" s="43"/>
      <c r="J22" s="43"/>
      <c r="K22" s="176"/>
      <c r="L22" s="43"/>
      <c r="M22" s="43"/>
      <c r="N22" s="92"/>
      <c r="O22" s="92"/>
      <c r="P22" s="92"/>
      <c r="Q22" s="92"/>
      <c r="R22" s="92"/>
      <c r="S22" s="43"/>
      <c r="T22" s="92"/>
      <c r="U22" s="92"/>
      <c r="V22" s="1"/>
      <c r="W22" s="80"/>
      <c r="X22" s="81"/>
      <c r="Y22" s="81"/>
      <c r="Z22" s="79"/>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1:68" s="2" customFormat="1" ht="15" thickBot="1" x14ac:dyDescent="0.25">
      <c r="A23" s="1"/>
      <c r="B23" s="148"/>
      <c r="C23" s="154"/>
      <c r="D23" s="17" t="s">
        <v>31</v>
      </c>
      <c r="E23" s="93"/>
      <c r="F23" s="93"/>
      <c r="G23" s="93"/>
      <c r="H23" s="93"/>
      <c r="I23" s="93"/>
      <c r="J23" s="93"/>
      <c r="K23" s="177"/>
      <c r="L23" s="93"/>
      <c r="M23" s="93"/>
      <c r="N23" s="93"/>
      <c r="O23" s="93"/>
      <c r="P23" s="93"/>
      <c r="Q23" s="93"/>
      <c r="R23" s="93"/>
      <c r="S23" s="93"/>
      <c r="T23" s="93"/>
      <c r="U23" s="97"/>
      <c r="V23" s="1"/>
      <c r="W23" s="65"/>
      <c r="X23" s="8"/>
      <c r="Y23" s="8"/>
      <c r="Z23" s="79"/>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row>
    <row r="24" spans="1:68" s="2" customFormat="1" ht="3.5" customHeight="1" thickBot="1" x14ac:dyDescent="0.25">
      <c r="A24" s="1"/>
      <c r="B24" s="105"/>
      <c r="C24" s="106"/>
      <c r="D24" s="107"/>
      <c r="E24" s="108"/>
      <c r="F24" s="108"/>
      <c r="G24" s="108"/>
      <c r="H24" s="108"/>
      <c r="I24" s="108"/>
      <c r="J24" s="108"/>
      <c r="K24" s="108"/>
      <c r="L24" s="108"/>
      <c r="M24" s="108"/>
      <c r="N24" s="108"/>
      <c r="O24" s="108"/>
      <c r="P24" s="108"/>
      <c r="Q24" s="108"/>
      <c r="R24" s="108"/>
      <c r="S24" s="108"/>
      <c r="T24" s="108"/>
      <c r="U24" s="109"/>
      <c r="V24" s="1"/>
      <c r="W24" s="65"/>
      <c r="X24" s="8"/>
      <c r="Y24" s="8"/>
      <c r="Z24" s="79"/>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1:68" s="2" customFormat="1" ht="16" thickBot="1" x14ac:dyDescent="0.25">
      <c r="A25" s="1"/>
      <c r="B25" s="21" t="s">
        <v>58</v>
      </c>
      <c r="C25" s="22"/>
      <c r="D25" s="17" t="s">
        <v>38</v>
      </c>
      <c r="E25" s="23">
        <f>+E22+E23</f>
        <v>0</v>
      </c>
      <c r="F25" s="23">
        <f t="shared" ref="F25:J25" si="3">+F22+F23</f>
        <v>0</v>
      </c>
      <c r="G25" s="23">
        <f t="shared" si="3"/>
        <v>0</v>
      </c>
      <c r="H25" s="23">
        <f t="shared" si="3"/>
        <v>0</v>
      </c>
      <c r="I25" s="23">
        <f t="shared" si="3"/>
        <v>0</v>
      </c>
      <c r="J25" s="23">
        <f t="shared" si="3"/>
        <v>0</v>
      </c>
      <c r="K25" s="24">
        <f>+K20</f>
        <v>0</v>
      </c>
      <c r="L25" s="23">
        <f>+L22+L23</f>
        <v>0</v>
      </c>
      <c r="M25" s="23">
        <f t="shared" ref="M25:U25" si="4">+M22+M23</f>
        <v>0</v>
      </c>
      <c r="N25" s="23">
        <f t="shared" si="4"/>
        <v>0</v>
      </c>
      <c r="O25" s="23">
        <f t="shared" si="4"/>
        <v>0</v>
      </c>
      <c r="P25" s="23">
        <f t="shared" si="4"/>
        <v>0</v>
      </c>
      <c r="Q25" s="23">
        <f t="shared" si="4"/>
        <v>0</v>
      </c>
      <c r="R25" s="23">
        <f t="shared" si="4"/>
        <v>0</v>
      </c>
      <c r="S25" s="23">
        <f t="shared" si="4"/>
        <v>0</v>
      </c>
      <c r="T25" s="23">
        <f t="shared" si="4"/>
        <v>0</v>
      </c>
      <c r="U25" s="75">
        <f t="shared" si="4"/>
        <v>0</v>
      </c>
      <c r="V25" s="1"/>
      <c r="W25" s="98"/>
      <c r="X25" s="93"/>
      <c r="Y25" s="93"/>
      <c r="Z25" s="97"/>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row>
    <row r="26" spans="1:68" s="8" customFormat="1" ht="15" thickBot="1" x14ac:dyDescent="0.25">
      <c r="B26" s="72"/>
      <c r="C26" s="72"/>
    </row>
    <row r="27" spans="1:68" s="8" customFormat="1" x14ac:dyDescent="0.2">
      <c r="B27" s="31" t="s">
        <v>26</v>
      </c>
      <c r="C27" s="32"/>
      <c r="D27" s="33"/>
      <c r="E27" s="34"/>
      <c r="F27" s="34"/>
      <c r="G27" s="11" t="s">
        <v>2</v>
      </c>
      <c r="H27" s="11" t="s">
        <v>3</v>
      </c>
      <c r="I27" s="11" t="s">
        <v>4</v>
      </c>
      <c r="J27" s="11" t="s">
        <v>5</v>
      </c>
      <c r="K27" s="34"/>
      <c r="L27" s="12" t="s">
        <v>6</v>
      </c>
      <c r="M27" s="12" t="s">
        <v>7</v>
      </c>
      <c r="N27" s="12" t="s">
        <v>12</v>
      </c>
      <c r="O27" s="12" t="s">
        <v>13</v>
      </c>
      <c r="P27" s="13" t="s">
        <v>14</v>
      </c>
      <c r="Q27" s="14" t="s">
        <v>9</v>
      </c>
      <c r="R27" s="14" t="s">
        <v>10</v>
      </c>
      <c r="S27" s="14" t="s">
        <v>15</v>
      </c>
      <c r="T27" s="35" t="s">
        <v>11</v>
      </c>
      <c r="W27" s="41"/>
      <c r="X27" s="41"/>
      <c r="Y27" s="41"/>
      <c r="Z27" s="41"/>
    </row>
    <row r="28" spans="1:68" ht="17.5" customHeight="1" thickBot="1" x14ac:dyDescent="0.25">
      <c r="B28" s="178" t="s">
        <v>35</v>
      </c>
      <c r="C28" s="179"/>
      <c r="D28" s="179"/>
      <c r="E28" s="30"/>
      <c r="F28" s="30"/>
      <c r="G28" s="82">
        <f>+G25-G17</f>
        <v>0</v>
      </c>
      <c r="H28" s="82">
        <f t="shared" ref="H28:J28" si="5">+H25-H17</f>
        <v>0</v>
      </c>
      <c r="I28" s="82">
        <f t="shared" si="5"/>
        <v>0</v>
      </c>
      <c r="J28" s="82">
        <f t="shared" si="5"/>
        <v>0</v>
      </c>
      <c r="K28" s="37"/>
      <c r="L28" s="82">
        <f>+L25-L17</f>
        <v>0</v>
      </c>
      <c r="M28" s="82">
        <f t="shared" ref="M28:T28" si="6">+M25-M17</f>
        <v>0</v>
      </c>
      <c r="N28" s="82">
        <f t="shared" si="6"/>
        <v>0</v>
      </c>
      <c r="O28" s="82">
        <f t="shared" si="6"/>
        <v>0</v>
      </c>
      <c r="P28" s="82">
        <f t="shared" si="6"/>
        <v>0</v>
      </c>
      <c r="Q28" s="82">
        <f t="shared" si="6"/>
        <v>0</v>
      </c>
      <c r="R28" s="82">
        <f t="shared" si="6"/>
        <v>0</v>
      </c>
      <c r="S28" s="82">
        <f t="shared" si="6"/>
        <v>0</v>
      </c>
      <c r="T28" s="83">
        <f t="shared" si="6"/>
        <v>0</v>
      </c>
      <c r="U28" s="19"/>
      <c r="W28" s="110"/>
      <c r="X28" s="110"/>
      <c r="Y28" s="110"/>
      <c r="Z28" s="110"/>
      <c r="AA28" s="1"/>
      <c r="AB28" s="1"/>
    </row>
    <row r="29" spans="1:68" s="1" customFormat="1" ht="9.5" customHeight="1" x14ac:dyDescent="0.2">
      <c r="B29" s="40"/>
      <c r="C29" s="40"/>
      <c r="D29" s="40"/>
      <c r="E29" s="8"/>
      <c r="F29" s="8"/>
      <c r="G29" s="19"/>
      <c r="H29" s="19"/>
      <c r="I29" s="19"/>
      <c r="J29" s="19"/>
      <c r="K29" s="19"/>
      <c r="L29" s="19"/>
      <c r="M29" s="19"/>
      <c r="N29" s="19"/>
      <c r="O29" s="19"/>
      <c r="P29" s="19"/>
      <c r="Q29" s="19"/>
      <c r="R29" s="19"/>
      <c r="S29" s="19"/>
      <c r="T29" s="19"/>
      <c r="U29" s="19"/>
      <c r="W29" s="8"/>
      <c r="X29" s="8"/>
      <c r="Y29" s="8"/>
      <c r="Z29" s="8"/>
    </row>
    <row r="30" spans="1:68" s="1" customFormat="1" x14ac:dyDescent="0.2">
      <c r="B30" s="5" t="s">
        <v>59</v>
      </c>
    </row>
    <row r="31" spans="1:68" s="1" customFormat="1" x14ac:dyDescent="0.2">
      <c r="D31" s="1" t="s">
        <v>36</v>
      </c>
      <c r="E31" s="4">
        <f>(IF(E23&gt;F23,E23,F23)+((G23*2.5)+(H23*4.1)))/200</f>
        <v>0</v>
      </c>
      <c r="F31" s="1" t="s">
        <v>31</v>
      </c>
      <c r="I31" s="1" t="s">
        <v>73</v>
      </c>
      <c r="K31" s="142" t="s">
        <v>87</v>
      </c>
      <c r="L31" s="142"/>
      <c r="M31" s="142"/>
      <c r="N31" s="1" t="s">
        <v>71</v>
      </c>
      <c r="O31" s="143"/>
      <c r="P31" s="142"/>
      <c r="Q31" s="142"/>
      <c r="R31" s="1" t="s">
        <v>72</v>
      </c>
      <c r="S31" s="142"/>
      <c r="T31" s="142"/>
      <c r="U31" s="142"/>
    </row>
    <row r="32" spans="1:68" s="1" customFormat="1" ht="19" x14ac:dyDescent="0.25">
      <c r="D32" s="1" t="s">
        <v>37</v>
      </c>
      <c r="E32" s="4">
        <f>+K17*0.25</f>
        <v>0</v>
      </c>
      <c r="F32" s="1" t="s">
        <v>31</v>
      </c>
      <c r="X32" s="66"/>
    </row>
    <row r="33" spans="2:24" s="1" customFormat="1" ht="5.5" customHeight="1" x14ac:dyDescent="0.2">
      <c r="E33" s="8"/>
    </row>
    <row r="34" spans="2:24" s="1" customFormat="1" x14ac:dyDescent="0.2">
      <c r="B34" s="5" t="s">
        <v>85</v>
      </c>
      <c r="E34" s="8"/>
    </row>
    <row r="35" spans="2:24" s="1" customFormat="1" ht="25.75" customHeight="1" x14ac:dyDescent="0.2">
      <c r="C35" s="181"/>
      <c r="D35" s="181"/>
      <c r="E35" s="181"/>
      <c r="F35" s="181"/>
      <c r="G35" s="181"/>
      <c r="H35" s="181"/>
      <c r="I35" s="181"/>
      <c r="J35" s="181"/>
      <c r="K35" s="181"/>
      <c r="L35" s="181"/>
      <c r="M35" s="181"/>
      <c r="N35" s="181"/>
      <c r="O35" s="181"/>
      <c r="P35" s="181"/>
      <c r="Q35" s="181"/>
      <c r="R35" s="181"/>
      <c r="S35" s="181"/>
      <c r="T35" s="181"/>
      <c r="U35" s="181"/>
    </row>
    <row r="36" spans="2:24" s="1" customFormat="1" ht="25.75" customHeight="1" x14ac:dyDescent="0.25">
      <c r="C36" s="180"/>
      <c r="D36" s="180"/>
      <c r="E36" s="180"/>
      <c r="F36" s="180"/>
      <c r="G36" s="180"/>
      <c r="H36" s="180"/>
      <c r="I36" s="180"/>
      <c r="J36" s="180"/>
      <c r="K36" s="180"/>
      <c r="L36" s="180"/>
      <c r="M36" s="180"/>
      <c r="N36" s="180"/>
      <c r="O36" s="180"/>
      <c r="P36" s="180"/>
      <c r="Q36" s="180"/>
      <c r="R36" s="180"/>
      <c r="S36" s="180"/>
      <c r="T36" s="180"/>
      <c r="U36" s="180"/>
      <c r="X36" s="66" t="s">
        <v>76</v>
      </c>
    </row>
    <row r="37" spans="2:24" s="1" customFormat="1" x14ac:dyDescent="0.2">
      <c r="C37" s="180"/>
      <c r="D37" s="180"/>
      <c r="E37" s="180"/>
      <c r="F37" s="180"/>
      <c r="G37" s="180"/>
      <c r="H37" s="180"/>
      <c r="I37" s="180"/>
      <c r="J37" s="180"/>
      <c r="K37" s="180"/>
      <c r="L37" s="180"/>
      <c r="M37" s="180"/>
      <c r="N37" s="180"/>
      <c r="O37" s="180"/>
      <c r="P37" s="180"/>
      <c r="Q37" s="180"/>
      <c r="R37" s="180"/>
      <c r="S37" s="180"/>
      <c r="T37" s="180"/>
      <c r="U37" s="180"/>
      <c r="X37" s="1" t="s">
        <v>77</v>
      </c>
    </row>
    <row r="38" spans="2:24" s="1" customFormat="1" x14ac:dyDescent="0.2">
      <c r="B38" s="5" t="s">
        <v>86</v>
      </c>
      <c r="X38" s="1" t="s">
        <v>78</v>
      </c>
    </row>
    <row r="39" spans="2:24" s="1" customFormat="1" x14ac:dyDescent="0.2">
      <c r="C39" s="180"/>
      <c r="D39" s="180"/>
      <c r="E39" s="180"/>
      <c r="F39" s="180"/>
      <c r="G39" s="180"/>
      <c r="H39" s="180"/>
      <c r="I39" s="180"/>
      <c r="J39" s="180"/>
      <c r="K39" s="180"/>
      <c r="L39" s="180"/>
      <c r="M39" s="180"/>
      <c r="N39" s="180"/>
      <c r="O39" s="180"/>
      <c r="P39" s="180"/>
      <c r="Q39" s="180"/>
      <c r="R39" s="180"/>
      <c r="S39" s="180"/>
      <c r="T39" s="180"/>
      <c r="U39" s="180"/>
      <c r="X39" s="1" t="s">
        <v>79</v>
      </c>
    </row>
    <row r="40" spans="2:24" s="1" customFormat="1" x14ac:dyDescent="0.2"/>
    <row r="41" spans="2:24" s="1" customFormat="1" x14ac:dyDescent="0.2"/>
    <row r="42" spans="2:24" s="1" customFormat="1" x14ac:dyDescent="0.2">
      <c r="B42" s="5" t="s">
        <v>39</v>
      </c>
      <c r="C42" s="5"/>
    </row>
    <row r="43" spans="2:24" s="1" customFormat="1" x14ac:dyDescent="0.2">
      <c r="B43" s="1">
        <v>1</v>
      </c>
      <c r="C43" s="6" t="s">
        <v>40</v>
      </c>
    </row>
    <row r="44" spans="2:24" s="1" customFormat="1" x14ac:dyDescent="0.2">
      <c r="B44" s="1">
        <v>2</v>
      </c>
      <c r="C44" s="6" t="s">
        <v>41</v>
      </c>
    </row>
    <row r="45" spans="2:24" s="1" customFormat="1" x14ac:dyDescent="0.2">
      <c r="B45" s="7" t="s">
        <v>42</v>
      </c>
      <c r="C45" s="6" t="s">
        <v>43</v>
      </c>
    </row>
    <row r="46" spans="2:24" s="1" customFormat="1" x14ac:dyDescent="0.2">
      <c r="B46" s="7"/>
      <c r="C46" s="6" t="s">
        <v>44</v>
      </c>
    </row>
    <row r="47" spans="2:24" s="1" customFormat="1" x14ac:dyDescent="0.2">
      <c r="B47" s="7"/>
      <c r="C47" s="6" t="s">
        <v>45</v>
      </c>
    </row>
    <row r="48" spans="2:24" s="1" customFormat="1" x14ac:dyDescent="0.2">
      <c r="B48" s="1">
        <v>3</v>
      </c>
      <c r="C48" s="6" t="s">
        <v>46</v>
      </c>
    </row>
    <row r="49" spans="2:3" s="1" customFormat="1" x14ac:dyDescent="0.2">
      <c r="B49" s="1">
        <v>4</v>
      </c>
      <c r="C49" s="6" t="s">
        <v>47</v>
      </c>
    </row>
    <row r="50" spans="2:3" s="1" customFormat="1" x14ac:dyDescent="0.2">
      <c r="C50" s="6" t="s">
        <v>48</v>
      </c>
    </row>
    <row r="51" spans="2:3" s="1" customFormat="1" x14ac:dyDescent="0.2">
      <c r="C51" s="6" t="s">
        <v>49</v>
      </c>
    </row>
    <row r="52" spans="2:3" s="1" customFormat="1" x14ac:dyDescent="0.2">
      <c r="B52" s="1">
        <v>5</v>
      </c>
      <c r="C52" s="6" t="s">
        <v>50</v>
      </c>
    </row>
    <row r="53" spans="2:3" s="1" customFormat="1" x14ac:dyDescent="0.2">
      <c r="B53" s="1">
        <v>6</v>
      </c>
      <c r="C53" s="6" t="s">
        <v>51</v>
      </c>
    </row>
    <row r="54" spans="2:3" s="1" customFormat="1" x14ac:dyDescent="0.2">
      <c r="C54" s="6" t="s">
        <v>52</v>
      </c>
    </row>
    <row r="55" spans="2:3" s="1" customFormat="1" x14ac:dyDescent="0.2">
      <c r="B55" s="1">
        <v>6</v>
      </c>
      <c r="C55" s="6" t="s">
        <v>53</v>
      </c>
    </row>
    <row r="56" spans="2:3" s="1" customFormat="1" x14ac:dyDescent="0.2">
      <c r="B56" s="1">
        <v>7</v>
      </c>
      <c r="C56" s="1" t="s">
        <v>54</v>
      </c>
    </row>
    <row r="57" spans="2:3" s="1" customFormat="1" x14ac:dyDescent="0.2">
      <c r="B57" s="1">
        <v>8</v>
      </c>
      <c r="C57" s="6" t="s">
        <v>55</v>
      </c>
    </row>
    <row r="58" spans="2:3" s="1" customFormat="1" x14ac:dyDescent="0.2"/>
    <row r="59" spans="2:3" s="1" customFormat="1" x14ac:dyDescent="0.2"/>
    <row r="60" spans="2:3" s="1" customFormat="1" x14ac:dyDescent="0.2"/>
    <row r="61" spans="2:3" s="1" customFormat="1" x14ac:dyDescent="0.2"/>
    <row r="62" spans="2:3" s="1" customFormat="1" x14ac:dyDescent="0.2"/>
    <row r="63" spans="2:3" s="1" customFormat="1" x14ac:dyDescent="0.2"/>
    <row r="64" spans="2:3"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sheetData>
  <sheetProtection sheet="1" objects="1" scenarios="1" selectLockedCells="1"/>
  <mergeCells count="34">
    <mergeCell ref="W18:Z18"/>
    <mergeCell ref="E10:F10"/>
    <mergeCell ref="G10:J10"/>
    <mergeCell ref="L10:O10"/>
    <mergeCell ref="Q10:S10"/>
    <mergeCell ref="W10:Z10"/>
    <mergeCell ref="C39:U39"/>
    <mergeCell ref="C35:U35"/>
    <mergeCell ref="C36:U36"/>
    <mergeCell ref="C37:U37"/>
    <mergeCell ref="O31:Q31"/>
    <mergeCell ref="S31:U31"/>
    <mergeCell ref="B20:B23"/>
    <mergeCell ref="C20:C23"/>
    <mergeCell ref="K20:K23"/>
    <mergeCell ref="B28:D28"/>
    <mergeCell ref="K31:M31"/>
    <mergeCell ref="B12:B15"/>
    <mergeCell ref="C12:C15"/>
    <mergeCell ref="K12:K15"/>
    <mergeCell ref="D6:H6"/>
    <mergeCell ref="M6:Q6"/>
    <mergeCell ref="D7:H7"/>
    <mergeCell ref="M7:Q7"/>
    <mergeCell ref="D8:H8"/>
    <mergeCell ref="M8:Q8"/>
    <mergeCell ref="U6:Z6"/>
    <mergeCell ref="U7:Z7"/>
    <mergeCell ref="D4:H4"/>
    <mergeCell ref="M4:Q4"/>
    <mergeCell ref="D5:H5"/>
    <mergeCell ref="M5:Q5"/>
    <mergeCell ref="U4:Z4"/>
    <mergeCell ref="U5:Z5"/>
  </mergeCells>
  <phoneticPr fontId="11" type="noConversion"/>
  <pageMargins left="0.7" right="0.7" top="0.75" bottom="0.75" header="0.3" footer="0.3"/>
  <pageSetup scale="47" orientation="landscape" verticalDpi="0" r:id="rId1"/>
  <headerFooter>
    <oddFooter>&amp;R&amp;N</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Complete Cycle Analyses</vt:lpstr>
      <vt:lpstr>In-Out Comparison</vt:lpstr>
      <vt:lpstr>'Complete Cycle Analyses'!Print_Area</vt:lpstr>
      <vt:lpstr>'In-Out Comparison'!Print_Area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Eden</dc:creator>
  <cp:lastModifiedBy>Stacy Eden</cp:lastModifiedBy>
  <cp:lastPrinted>2020-05-02T16:37:49Z</cp:lastPrinted>
  <dcterms:created xsi:type="dcterms:W3CDTF">2020-02-14T00:27:23Z</dcterms:created>
  <dcterms:modified xsi:type="dcterms:W3CDTF">2020-05-04T15:36:34Z</dcterms:modified>
</cp:coreProperties>
</file>